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68" windowWidth="11580" windowHeight="8016" activeTab="1"/>
  </bookViews>
  <sheets>
    <sheet name="CTRLsoldes " sheetId="1" r:id="rId1"/>
    <sheet name="URSSAF CSG" sheetId="6" r:id="rId2"/>
    <sheet name="Annexe1" sheetId="2" r:id="rId3"/>
    <sheet name="Annexe2" sheetId="3" r:id="rId4"/>
    <sheet name="frais auto" sheetId="4" r:id="rId5"/>
  </sheets>
  <calcPr calcId="145621"/>
</workbook>
</file>

<file path=xl/calcChain.xml><?xml version="1.0" encoding="utf-8"?>
<calcChain xmlns="http://schemas.openxmlformats.org/spreadsheetml/2006/main">
  <c r="E38" i="4" l="1"/>
  <c r="E46" i="4"/>
  <c r="E55" i="4"/>
  <c r="E56" i="4"/>
  <c r="E54" i="4"/>
  <c r="E39" i="4"/>
  <c r="E40" i="4"/>
  <c r="E41" i="4"/>
  <c r="E42" i="4"/>
  <c r="E47" i="4"/>
  <c r="E48" i="4"/>
  <c r="E49" i="4"/>
  <c r="E50" i="4"/>
  <c r="N55" i="4"/>
  <c r="N56" i="4"/>
  <c r="N54" i="4"/>
  <c r="N39" i="4"/>
  <c r="N40" i="4"/>
  <c r="N41" i="4"/>
  <c r="N42" i="4"/>
  <c r="N38" i="4"/>
  <c r="N47" i="4"/>
  <c r="N48" i="4"/>
  <c r="N49" i="4"/>
  <c r="N50" i="4"/>
  <c r="N46" i="4"/>
  <c r="J38" i="4"/>
  <c r="J39" i="4" l="1"/>
  <c r="J40" i="4"/>
  <c r="J41" i="4"/>
  <c r="J42" i="4"/>
  <c r="J47" i="4"/>
  <c r="J48" i="4"/>
  <c r="J49" i="4"/>
  <c r="J50" i="4"/>
  <c r="J55" i="4"/>
  <c r="J56" i="4"/>
  <c r="J54" i="4"/>
  <c r="J46" i="4"/>
  <c r="J57" i="4" l="1"/>
  <c r="J51" i="4"/>
  <c r="J43" i="4"/>
  <c r="E57" i="4" l="1"/>
  <c r="N43" i="4"/>
  <c r="N51" i="4"/>
  <c r="E43" i="4"/>
  <c r="N57" i="4"/>
  <c r="E51" i="4"/>
  <c r="E59" i="4" l="1"/>
  <c r="B2" i="3"/>
  <c r="D9" i="6"/>
  <c r="D10" i="6"/>
  <c r="D8" i="6"/>
  <c r="C31" i="6" l="1"/>
  <c r="D12" i="6"/>
  <c r="B21" i="6" l="1"/>
  <c r="B14" i="6"/>
  <c r="D13" i="6" l="1"/>
  <c r="A28" i="6" s="1"/>
  <c r="B16" i="1" l="1"/>
  <c r="C21" i="6" l="1"/>
  <c r="D21" i="6" s="1"/>
  <c r="C14" i="6"/>
  <c r="D14" i="6" l="1"/>
  <c r="D22" i="6" s="1"/>
  <c r="C30" i="6"/>
  <c r="C29" i="6" l="1"/>
  <c r="D15" i="2" l="1"/>
  <c r="D38" i="2" s="1"/>
  <c r="B80" i="2"/>
  <c r="B74" i="2"/>
  <c r="E64" i="2"/>
  <c r="D64" i="2"/>
  <c r="E51" i="2"/>
  <c r="D51" i="2"/>
  <c r="B71" i="2" s="1"/>
  <c r="B51" i="2"/>
  <c r="A1" i="4" l="1"/>
  <c r="B8" i="1" l="1"/>
  <c r="B10" i="1" s="1"/>
  <c r="D33" i="3"/>
  <c r="B11" i="1"/>
  <c r="B12" i="1"/>
  <c r="B13" i="1" l="1"/>
</calcChain>
</file>

<file path=xl/sharedStrings.xml><?xml version="1.0" encoding="utf-8"?>
<sst xmlns="http://schemas.openxmlformats.org/spreadsheetml/2006/main" count="412" uniqueCount="344">
  <si>
    <t>CONTRÔLE  DES SOLDES</t>
  </si>
  <si>
    <t>A compléter</t>
  </si>
  <si>
    <t>détail recettes</t>
  </si>
  <si>
    <t>non pointées</t>
  </si>
  <si>
    <t>détail dépenses</t>
  </si>
  <si>
    <t>ò</t>
  </si>
  <si>
    <t>NATURE DE LA DEPENSE</t>
  </si>
  <si>
    <t xml:space="preserve">TOTAL </t>
  </si>
  <si>
    <t>% privé</t>
  </si>
  <si>
    <t xml:space="preserve">Montant </t>
  </si>
  <si>
    <t>VENTILATION PRIVE/PROF</t>
  </si>
  <si>
    <t xml:space="preserve">réintégré </t>
  </si>
  <si>
    <t>FAITE DIRECTEMENT EN</t>
  </si>
  <si>
    <t xml:space="preserve"> si oui, ci-dessous, montant </t>
  </si>
  <si>
    <t xml:space="preserve">          déduit  sur  2035 A</t>
  </si>
  <si>
    <t>FRAIS DE PERSONNEL</t>
  </si>
  <si>
    <t>LOYERS ET CHARGES LOCATIVES</t>
  </si>
  <si>
    <t>ENTRETIEN  ET REPARATIONS</t>
  </si>
  <si>
    <t>CHAUFFAGE  EAU  EDF</t>
  </si>
  <si>
    <t xml:space="preserve">ASSURANCES </t>
  </si>
  <si>
    <t xml:space="preserve">VOITURE : amortissement ou credit </t>
  </si>
  <si>
    <t>bail   : part supérieure à 18 300 €</t>
  </si>
  <si>
    <t>bail  : part supérieure à 9900 €</t>
  </si>
  <si>
    <t xml:space="preserve">C S G   +  C R D S   </t>
  </si>
  <si>
    <t>Ú</t>
  </si>
  <si>
    <t xml:space="preserve">VERSEMENTS   LOI  MADELIN </t>
  </si>
  <si>
    <t>DEPASSANT LA LIMITE ADMISE</t>
  </si>
  <si>
    <t xml:space="preserve">TELEPHONE MOBILE </t>
  </si>
  <si>
    <t>DOCUMENTATION, FRAIS BUREAU</t>
  </si>
  <si>
    <t>FRAIS FINANCIERS</t>
  </si>
  <si>
    <t>AMENDES-TAXES NON DEDUCT</t>
  </si>
  <si>
    <t>QUOTE PART PRIVEE MOINS VALUE</t>
  </si>
  <si>
    <r>
      <t>AUTRES (</t>
    </r>
    <r>
      <rPr>
        <sz val="9"/>
        <color indexed="8"/>
        <rFont val="Calibri"/>
        <family val="2"/>
      </rPr>
      <t xml:space="preserve">detailler) . . . . . . . . . . . . . . . . . . . . </t>
    </r>
  </si>
  <si>
    <t xml:space="preserve">COMPTABILITE  ?     </t>
  </si>
  <si>
    <t xml:space="preserve">   R E C E T T E S</t>
  </si>
  <si>
    <t>Base hors taxes des</t>
  </si>
  <si>
    <t xml:space="preserve">Taux de TVA  </t>
  </si>
  <si>
    <t xml:space="preserve">TVA  relevée sur </t>
  </si>
  <si>
    <t>recettes de la 2035</t>
  </si>
  <si>
    <t xml:space="preserve">CA3  ou CA 12       </t>
  </si>
  <si>
    <t>exonération</t>
  </si>
  <si>
    <t>intra communautaire</t>
  </si>
  <si>
    <t>en franchise en base</t>
  </si>
  <si>
    <t xml:space="preserve">Si  TVA collectée  est différente des  CA 3 ou CA12 ,  justifier l'écart  : </t>
  </si>
  <si>
    <t xml:space="preserve">TVA récup relevée </t>
  </si>
  <si>
    <t>sur CA 3  ou CA 12</t>
  </si>
  <si>
    <t>TVA sur dépenses et honor. rétrocédés</t>
  </si>
  <si>
    <t>TVA sur immobilisations</t>
  </si>
  <si>
    <t xml:space="preserve">Complément d'informations  : </t>
  </si>
  <si>
    <t>. . .%    . . . . %</t>
  </si>
  <si>
    <t xml:space="preserve">taux CO 2 </t>
  </si>
  <si>
    <r>
      <t xml:space="preserve">(V7/carte grise)  </t>
    </r>
    <r>
      <rPr>
        <sz val="9"/>
        <color indexed="8"/>
        <rFont val="Wingdings"/>
        <charset val="2"/>
      </rPr>
      <t>Ú</t>
    </r>
  </si>
  <si>
    <t>Ici Total CSG+CRDS</t>
  </si>
  <si>
    <t xml:space="preserve">GAINS DIVERS </t>
  </si>
  <si>
    <t>LOCATION DE</t>
  </si>
  <si>
    <t>Redevance collaboration</t>
  </si>
  <si>
    <t xml:space="preserve">MATERIEL ET </t>
  </si>
  <si>
    <t>MOBILIER</t>
  </si>
  <si>
    <t>ENTRETIEN ET</t>
  </si>
  <si>
    <t>REPARATIONS</t>
  </si>
  <si>
    <t>COTISATIONS</t>
  </si>
  <si>
    <t>SOCIALES</t>
  </si>
  <si>
    <t>PERSONNELLES</t>
  </si>
  <si>
    <t>FRAIS RECEPTION</t>
  </si>
  <si>
    <t>CONGRES</t>
  </si>
  <si>
    <t>FRAIS DIVERS</t>
  </si>
  <si>
    <t>DE GESTION</t>
  </si>
  <si>
    <t>frais tenue compte</t>
  </si>
  <si>
    <t>frais terminal paiement</t>
  </si>
  <si>
    <t>agios de découvert</t>
  </si>
  <si>
    <t>PERTES DIVERSES</t>
  </si>
  <si>
    <t>DIVERS A DEDUIRE</t>
  </si>
  <si>
    <t>…..</t>
  </si>
  <si>
    <t xml:space="preserve">Congrès    </t>
  </si>
  <si>
    <r>
      <t xml:space="preserve">Cadeaux </t>
    </r>
    <r>
      <rPr>
        <sz val="12"/>
        <color indexed="8"/>
        <rFont val="Calibri"/>
        <family val="2"/>
      </rPr>
      <t>(sauf médecins)</t>
    </r>
  </si>
  <si>
    <r>
      <t xml:space="preserve">Réception </t>
    </r>
    <r>
      <rPr>
        <sz val="12"/>
        <color indexed="8"/>
        <rFont val="Calibri"/>
        <family val="2"/>
      </rPr>
      <t>(sauf médecins)</t>
    </r>
  </si>
  <si>
    <r>
      <t>Servir par un</t>
    </r>
    <r>
      <rPr>
        <b/>
        <i/>
        <sz val="12"/>
        <color indexed="8"/>
        <rFont val="Arial Narrow"/>
        <family val="2"/>
      </rPr>
      <t xml:space="preserve"> libellé</t>
    </r>
    <r>
      <rPr>
        <i/>
        <sz val="12"/>
        <color indexed="8"/>
        <rFont val="Arial Narrow"/>
        <family val="2"/>
      </rPr>
      <t xml:space="preserve"> –     ou  -</t>
    </r>
    <r>
      <rPr>
        <b/>
        <i/>
        <sz val="12"/>
        <color indexed="8"/>
        <rFont val="Arial Narrow"/>
        <family val="2"/>
      </rPr>
      <t xml:space="preserve"> </t>
    </r>
  </si>
  <si>
    <t xml:space="preserve">Véhicule </t>
  </si>
  <si>
    <t>véhicule</t>
  </si>
  <si>
    <t>Véhicule en crédit bail ou LOA ?</t>
  </si>
  <si>
    <t xml:space="preserve">        Avec loyers déduits ligne 23 ?</t>
  </si>
  <si>
    <t xml:space="preserve">Inscrite/tableau des immobilisations ? </t>
  </si>
  <si>
    <t xml:space="preserve">         </t>
  </si>
  <si>
    <r>
      <t xml:space="preserve">Utilisation </t>
    </r>
    <r>
      <rPr>
        <sz val="11"/>
        <color indexed="8"/>
        <rFont val="Verdana"/>
        <family val="2"/>
      </rPr>
      <t xml:space="preserve">100 % </t>
    </r>
    <r>
      <rPr>
        <sz val="9"/>
        <color indexed="8"/>
        <rFont val="Verdana"/>
        <family val="2"/>
      </rPr>
      <t>PROF ?</t>
    </r>
  </si>
  <si>
    <t xml:space="preserve">             %  </t>
  </si>
  <si>
    <t xml:space="preserve">                   %</t>
  </si>
  <si>
    <t>Utilisation 100 % PRIVE ?</t>
  </si>
  <si>
    <t>PEAGES</t>
  </si>
  <si>
    <t>STATIONNEMENT</t>
  </si>
  <si>
    <t>×</t>
  </si>
  <si>
    <t>(report total automatique en B11 et B12)</t>
  </si>
  <si>
    <r>
      <t>(Ce total est automatique)</t>
    </r>
    <r>
      <rPr>
        <sz val="10"/>
        <rFont val="Wingdings"/>
        <charset val="2"/>
      </rPr>
      <t>ØØØ</t>
    </r>
  </si>
  <si>
    <r>
      <t xml:space="preserve">(Ce total est automatique </t>
    </r>
    <r>
      <rPr>
        <sz val="10"/>
        <rFont val="Wingdings"/>
        <charset val="2"/>
      </rPr>
      <t>ØØØ</t>
    </r>
  </si>
  <si>
    <t>TOTAL</t>
  </si>
  <si>
    <t xml:space="preserve">RESULTAT : TVA nette </t>
  </si>
  <si>
    <t>Montant de la  TVA</t>
  </si>
  <si>
    <t>Montant de la TVA</t>
  </si>
  <si>
    <t xml:space="preserve"> case bleue : indiquer la base  à appliquer au  calcul des 2 %</t>
  </si>
  <si>
    <t>1 tiers PV CT  - étalée …….</t>
  </si>
  <si>
    <t xml:space="preserve">Franchise en base   </t>
  </si>
  <si>
    <r>
      <t xml:space="preserve"> ligne 14 / 2035 A  </t>
    </r>
    <r>
      <rPr>
        <b/>
        <sz val="9"/>
        <color indexed="8"/>
        <rFont val="Wingdings"/>
        <charset val="2"/>
      </rPr>
      <t>Ú</t>
    </r>
  </si>
  <si>
    <t>récupérable / compta</t>
  </si>
  <si>
    <t xml:space="preserve"> collectée /  compta  </t>
  </si>
  <si>
    <t>(Une erreur TVA peut être corrigée sur l'imprimé de TVA a venir si moins de 4000 €)</t>
  </si>
  <si>
    <t>redevance  clinique ou hôpital</t>
  </si>
  <si>
    <t xml:space="preserve">   est en concordance avec ma comptabilité.</t>
  </si>
  <si>
    <t xml:space="preserve">Je soussigné  ( e ) </t>
  </si>
  <si>
    <t xml:space="preserve"> les cases jaunes sont en saisie libre. </t>
  </si>
  <si>
    <t xml:space="preserve">Si laTVA récupérable est  différente de celle des CA3  ou CA12,    justifier l'écart  :  </t>
  </si>
  <si>
    <t>(résultat automatique - un chiffre négatif est un crédit)</t>
  </si>
  <si>
    <t xml:space="preserve">  </t>
  </si>
  <si>
    <r>
      <t xml:space="preserve">détail calcul blanchissage   </t>
    </r>
    <r>
      <rPr>
        <sz val="12"/>
        <color indexed="8"/>
        <rFont val="Wingdings"/>
        <charset val="2"/>
      </rPr>
      <t>ð</t>
    </r>
  </si>
  <si>
    <t xml:space="preserve"> </t>
  </si>
  <si>
    <t>inférieures à 70 000 € HT.</t>
  </si>
  <si>
    <r>
      <t>Ma comptabilité est tenue sur le</t>
    </r>
    <r>
      <rPr>
        <b/>
        <sz val="12"/>
        <rFont val="Arial"/>
        <family val="2"/>
      </rPr>
      <t xml:space="preserve"> logiciel </t>
    </r>
    <r>
      <rPr>
        <sz val="12"/>
        <rFont val="Arial"/>
        <family val="2"/>
      </rPr>
      <t>suivant  :</t>
    </r>
  </si>
  <si>
    <t xml:space="preserve">Marque ou modèle...   </t>
  </si>
  <si>
    <t>Puissance fiscale (CV)..</t>
  </si>
  <si>
    <t xml:space="preserve">Voiture de tourisme ?   </t>
  </si>
  <si>
    <t xml:space="preserve">Véhicule utilitaire ?    </t>
  </si>
  <si>
    <t xml:space="preserve">Moto ?  </t>
  </si>
  <si>
    <t xml:space="preserve">Scooter ?    </t>
  </si>
  <si>
    <t xml:space="preserve">Véhicule est il la propriété de Adhérent(e)  ?                          </t>
  </si>
  <si>
    <r>
      <rPr>
        <i/>
        <sz val="12"/>
        <color theme="1"/>
        <rFont val="Arial Narrow"/>
        <family val="2"/>
      </rPr>
      <t>par</t>
    </r>
    <r>
      <rPr>
        <b/>
        <i/>
        <sz val="12"/>
        <color theme="1"/>
        <rFont val="Arial Narrow"/>
        <family val="2"/>
      </rPr>
      <t xml:space="preserve"> </t>
    </r>
    <r>
      <rPr>
        <b/>
        <i/>
        <u/>
        <sz val="14"/>
        <color indexed="8"/>
        <rFont val="Arial Narrow"/>
        <family val="2"/>
      </rPr>
      <t>oui</t>
    </r>
    <r>
      <rPr>
        <b/>
        <i/>
        <sz val="14"/>
        <color indexed="8"/>
        <rFont val="Arial Narrow"/>
        <family val="2"/>
      </rPr>
      <t xml:space="preserve"> </t>
    </r>
    <r>
      <rPr>
        <i/>
        <sz val="14"/>
        <color indexed="8"/>
        <rFont val="Arial Narrow"/>
        <family val="2"/>
      </rPr>
      <t xml:space="preserve">ou </t>
    </r>
    <r>
      <rPr>
        <b/>
        <i/>
        <u/>
        <sz val="14"/>
        <color indexed="8"/>
        <rFont val="Arial Narrow"/>
        <family val="2"/>
      </rPr>
      <t>non</t>
    </r>
  </si>
  <si>
    <t>1 - FRAIS REELS</t>
  </si>
  <si>
    <t xml:space="preserve">2 - BAREME KILOMETRIQUE  </t>
  </si>
  <si>
    <t>3 - LES FRAIS DEDUITS EN PLUS  DU BAREME KILOMETRIQUE :</t>
  </si>
  <si>
    <t>si recettes n-1 ou n-2</t>
  </si>
  <si>
    <t>ð</t>
  </si>
  <si>
    <t xml:space="preserve">Si mixte, Indiquer le % PRIVE </t>
  </si>
  <si>
    <r>
      <t xml:space="preserve">(sauf medecin sect 1 si option 2 %)  </t>
    </r>
    <r>
      <rPr>
        <sz val="10"/>
        <rFont val="Wingdings"/>
        <charset val="2"/>
      </rPr>
      <t>ð</t>
    </r>
  </si>
  <si>
    <r>
      <t xml:space="preserve">(ligne </t>
    </r>
    <r>
      <rPr>
        <b/>
        <i/>
        <sz val="14"/>
        <color indexed="8"/>
        <rFont val="Calibri"/>
        <family val="2"/>
      </rPr>
      <t>16)</t>
    </r>
  </si>
  <si>
    <r>
      <t xml:space="preserve">(ligne </t>
    </r>
    <r>
      <rPr>
        <b/>
        <i/>
        <sz val="14"/>
        <color indexed="8"/>
        <rFont val="Calibri"/>
        <family val="2"/>
      </rPr>
      <t>17)</t>
    </r>
  </si>
  <si>
    <t>DE L EXPLOITANT</t>
  </si>
  <si>
    <r>
      <rPr>
        <i/>
        <sz val="14"/>
        <color theme="1"/>
        <rFont val="Calibri"/>
        <family val="2"/>
        <scheme val="minor"/>
      </rPr>
      <t xml:space="preserve">(ligne </t>
    </r>
    <r>
      <rPr>
        <b/>
        <i/>
        <sz val="14"/>
        <color theme="1"/>
        <rFont val="Calibri"/>
        <family val="2"/>
        <scheme val="minor"/>
      </rPr>
      <t>26)</t>
    </r>
  </si>
  <si>
    <r>
      <rPr>
        <i/>
        <sz val="14"/>
        <color indexed="8"/>
        <rFont val="Calibri"/>
        <family val="2"/>
      </rPr>
      <t xml:space="preserve">(ligne </t>
    </r>
    <r>
      <rPr>
        <b/>
        <i/>
        <sz val="14"/>
        <color indexed="8"/>
        <rFont val="Calibri"/>
        <family val="2"/>
      </rPr>
      <t>30)</t>
    </r>
  </si>
  <si>
    <r>
      <t xml:space="preserve">(ligne </t>
    </r>
    <r>
      <rPr>
        <b/>
        <i/>
        <sz val="12"/>
        <color indexed="8"/>
        <rFont val="Arial"/>
        <family val="2"/>
      </rPr>
      <t>31)</t>
    </r>
  </si>
  <si>
    <t>Formations :  . . . . . . . . . Heures</t>
  </si>
  <si>
    <r>
      <t xml:space="preserve">Madelin compl. Santé   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case BZ</t>
    </r>
  </si>
  <si>
    <r>
      <t xml:space="preserve">Madelin prévoyance    </t>
    </r>
    <r>
      <rPr>
        <sz val="12"/>
        <color rgb="FFFF0000"/>
        <rFont val="Calibri"/>
        <family val="2"/>
        <scheme val="minor"/>
      </rPr>
      <t xml:space="preserve">  </t>
    </r>
    <r>
      <rPr>
        <b/>
        <sz val="12"/>
        <color rgb="FFFF0000"/>
        <rFont val="Calibri"/>
        <family val="2"/>
        <scheme val="minor"/>
      </rPr>
      <t>case BZ</t>
    </r>
  </si>
  <si>
    <r>
      <t xml:space="preserve">Madelin retraite            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case BZ</t>
    </r>
  </si>
  <si>
    <t xml:space="preserve">A)  LES REINTEGRATIONS  FISCALES </t>
  </si>
  <si>
    <r>
      <rPr>
        <b/>
        <sz val="9"/>
        <color indexed="8"/>
        <rFont val="Calibri"/>
        <family val="2"/>
      </rPr>
      <t>VOITURE</t>
    </r>
    <r>
      <rPr>
        <sz val="9"/>
        <color indexed="8"/>
        <rFont val="Calibri"/>
        <family val="2"/>
      </rPr>
      <t xml:space="preserve"> : amortissement ou credit </t>
    </r>
  </si>
  <si>
    <t xml:space="preserve">2/3 depense ET </t>
  </si>
  <si>
    <r>
      <t xml:space="preserve">maxi 915 €   </t>
    </r>
    <r>
      <rPr>
        <b/>
        <sz val="11"/>
        <color indexed="8"/>
        <rFont val="Wingdings"/>
        <charset val="2"/>
      </rPr>
      <t xml:space="preserve">Ø </t>
    </r>
  </si>
  <si>
    <t xml:space="preserve">ici  CRDS +CSG </t>
  </si>
  <si>
    <t>Ici,  CSG déductible : total</t>
  </si>
  <si>
    <r>
      <t xml:space="preserve"> non  deduct </t>
    </r>
    <r>
      <rPr>
        <sz val="9"/>
        <color indexed="8"/>
        <rFont val="Wingdings"/>
        <charset val="2"/>
      </rPr>
      <t>Ú</t>
    </r>
    <r>
      <rPr>
        <sz val="9"/>
        <color indexed="8"/>
        <rFont val="Calibri"/>
        <family val="2"/>
      </rPr>
      <t xml:space="preserve"> </t>
    </r>
  </si>
  <si>
    <r>
      <rPr>
        <b/>
        <i/>
        <sz val="12"/>
        <color indexed="8"/>
        <rFont val="Arial"/>
        <family val="2"/>
      </rPr>
      <t xml:space="preserve">B) </t>
    </r>
    <r>
      <rPr>
        <i/>
        <sz val="12"/>
        <color indexed="8"/>
        <rFont val="Arial"/>
        <family val="2"/>
      </rPr>
      <t>L</t>
    </r>
    <r>
      <rPr>
        <b/>
        <i/>
        <sz val="12"/>
        <color indexed="8"/>
        <rFont val="Arial"/>
        <family val="2"/>
      </rPr>
      <t>A PART PRIVEE SUR DEPENSES MIXTES :</t>
    </r>
    <r>
      <rPr>
        <i/>
        <sz val="12"/>
        <color indexed="8"/>
        <rFont val="Arial"/>
        <family val="2"/>
      </rPr>
      <t xml:space="preserve"> réintégration  ou ventilation compta : </t>
    </r>
  </si>
  <si>
    <t xml:space="preserve">ne remplir  cette </t>
  </si>
  <si>
    <t>colonne que si la</t>
  </si>
  <si>
    <t>ligne36</t>
  </si>
  <si>
    <t>depense est a la fois</t>
  </si>
  <si>
    <t>de l'imprimé</t>
  </si>
  <si>
    <t>prof  et privée</t>
  </si>
  <si>
    <t>2035 B</t>
  </si>
  <si>
    <t>TELEPHONE FIXE / INTERNET</t>
  </si>
  <si>
    <r>
      <t xml:space="preserve">                                                  TOTAL REINTEGRE LIGNE 36  sur 2035 B           </t>
    </r>
    <r>
      <rPr>
        <sz val="12"/>
        <color indexed="8"/>
        <rFont val="Wingdings"/>
        <charset val="2"/>
      </rPr>
      <t>Ø Ø</t>
    </r>
  </si>
  <si>
    <t xml:space="preserve">C) Je suis assujetti-e- à TVA : </t>
  </si>
  <si>
    <t xml:space="preserve"> CA 3   (réel normal)    </t>
  </si>
  <si>
    <t>CA 12 (réel simplifié)</t>
  </si>
  <si>
    <r>
      <t>×</t>
    </r>
    <r>
      <rPr>
        <sz val="10"/>
        <rFont val="Arial"/>
        <family val="2"/>
      </rPr>
      <t xml:space="preserve"> utile par  "oui"</t>
    </r>
    <r>
      <rPr>
        <sz val="10"/>
        <rFont val="Wingdings"/>
        <charset val="2"/>
      </rPr>
      <t xml:space="preserve">    </t>
    </r>
  </si>
  <si>
    <t xml:space="preserve"> REDUCTION  impot / 2042 C pro :</t>
  </si>
  <si>
    <r>
      <rPr>
        <sz val="10"/>
        <color indexed="10"/>
        <rFont val="Wingdings"/>
        <charset val="2"/>
      </rPr>
      <t>×</t>
    </r>
    <r>
      <rPr>
        <sz val="10"/>
        <color indexed="10"/>
        <rFont val="Arial"/>
        <family val="2"/>
      </rPr>
      <t xml:space="preserve"> Régularisation pour  2019</t>
    </r>
  </si>
  <si>
    <t>si oui,  compléter le cadre 7  sur 2035 B  :</t>
  </si>
  <si>
    <t xml:space="preserve">RAPPEL : le choix Frais réels  ou IK s'applique à l'ensemble des véhicules utilisés à titre professionnel </t>
  </si>
  <si>
    <t>cases jaunes : servir l'une des 2  par   :  oui</t>
  </si>
  <si>
    <r>
      <t xml:space="preserve">(ligne </t>
    </r>
    <r>
      <rPr>
        <b/>
        <i/>
        <sz val="14"/>
        <color indexed="8"/>
        <rFont val="Calibri"/>
        <family val="2"/>
      </rPr>
      <t>43)</t>
    </r>
  </si>
  <si>
    <r>
      <t xml:space="preserve">Détail case </t>
    </r>
    <r>
      <rPr>
        <b/>
        <i/>
        <sz val="14"/>
        <color theme="1"/>
        <rFont val="Calibri"/>
        <family val="2"/>
        <scheme val="minor"/>
      </rPr>
      <t xml:space="preserve">CI </t>
    </r>
    <r>
      <rPr>
        <b/>
        <sz val="14"/>
        <color theme="1"/>
        <rFont val="Wingdings"/>
        <charset val="2"/>
      </rPr>
      <t>ð</t>
    </r>
  </si>
  <si>
    <r>
      <t xml:space="preserve">case </t>
    </r>
    <r>
      <rPr>
        <b/>
        <sz val="12"/>
        <color rgb="FFFF0000"/>
        <rFont val="Calibri"/>
        <family val="2"/>
        <scheme val="minor"/>
      </rPr>
      <t>CI</t>
    </r>
    <r>
      <rPr>
        <sz val="12"/>
        <color theme="1"/>
        <rFont val="Calibri"/>
        <family val="2"/>
        <scheme val="minor"/>
      </rPr>
      <t xml:space="preserve"> régul SAMU  (60 j max)  </t>
    </r>
  </si>
  <si>
    <r>
      <t xml:space="preserve">case </t>
    </r>
    <r>
      <rPr>
        <b/>
        <sz val="12"/>
        <color rgb="FFFF0000"/>
        <rFont val="Calibri"/>
        <family val="2"/>
        <scheme val="minor"/>
      </rPr>
      <t>CI</t>
    </r>
    <r>
      <rPr>
        <sz val="12"/>
        <color theme="1"/>
        <rFont val="Calibri"/>
        <family val="2"/>
        <scheme val="minor"/>
      </rPr>
      <t xml:space="preserve"> gardes PDSA (60 j max)</t>
    </r>
  </si>
  <si>
    <r>
      <t xml:space="preserve">(ligne </t>
    </r>
    <r>
      <rPr>
        <b/>
        <i/>
        <sz val="14"/>
        <color indexed="8"/>
        <rFont val="Calibri"/>
        <family val="2"/>
      </rPr>
      <t>25)</t>
    </r>
  </si>
  <si>
    <t xml:space="preserve">MERCI DE DETAILLER CI-DESSOUS LES POSTES CONCERNES   </t>
  </si>
  <si>
    <r>
      <rPr>
        <b/>
        <sz val="14"/>
        <color rgb="FFFF0000"/>
        <rFont val="Calibri"/>
        <family val="2"/>
        <scheme val="minor"/>
      </rPr>
      <t>(ligne 32)</t>
    </r>
    <r>
      <rPr>
        <b/>
        <sz val="12"/>
        <color rgb="FFFF0000"/>
        <rFont val="Calibri"/>
        <family val="2"/>
        <scheme val="minor"/>
      </rPr>
      <t xml:space="preserve"> à détailler  sur extention au bas du 2035 B</t>
    </r>
  </si>
  <si>
    <r>
      <t>(l</t>
    </r>
    <r>
      <rPr>
        <b/>
        <sz val="14"/>
        <color rgb="FFFF0000"/>
        <rFont val="Calibri"/>
        <family val="2"/>
        <scheme val="minor"/>
      </rPr>
      <t xml:space="preserve">igne 6) </t>
    </r>
    <r>
      <rPr>
        <b/>
        <sz val="12"/>
        <color rgb="FFFF0000"/>
        <rFont val="Calibri"/>
        <family val="2"/>
        <scheme val="minor"/>
      </rPr>
      <t xml:space="preserve"> à détailler sur 2035 A /  extention en bas de page</t>
    </r>
  </si>
  <si>
    <r>
      <t xml:space="preserve">Epargne retraite </t>
    </r>
    <r>
      <rPr>
        <b/>
        <i/>
        <sz val="12"/>
        <color rgb="FFFF0000"/>
        <rFont val="Calibri"/>
        <family val="2"/>
        <scheme val="minor"/>
      </rPr>
      <t xml:space="preserve">case BU  </t>
    </r>
    <r>
      <rPr>
        <b/>
        <sz val="12"/>
        <color rgb="FFFF0000"/>
        <rFont val="Wingdings"/>
        <charset val="2"/>
      </rPr>
      <t>ð</t>
    </r>
  </si>
  <si>
    <r>
      <rPr>
        <b/>
        <i/>
        <sz val="14"/>
        <color theme="1"/>
        <rFont val="Calibri"/>
        <family val="2"/>
        <scheme val="minor"/>
      </rPr>
      <t xml:space="preserve">Ligne 23  </t>
    </r>
    <r>
      <rPr>
        <i/>
        <sz val="14"/>
        <color theme="1"/>
        <rFont val="Calibri"/>
        <family val="2"/>
        <scheme val="minor"/>
      </rPr>
      <t>:   Frais de voiture, servir onglet suivant…..</t>
    </r>
  </si>
  <si>
    <t>Assur volontaire  Acc travail  BT</t>
  </si>
  <si>
    <t>retraite obligatoire                BT</t>
  </si>
  <si>
    <t>Assurance maladie                BT</t>
  </si>
  <si>
    <t>Allocations familiales            BT</t>
  </si>
  <si>
    <r>
      <t xml:space="preserve">case </t>
    </r>
    <r>
      <rPr>
        <b/>
        <sz val="12"/>
        <color rgb="FFFF0000"/>
        <rFont val="Calibri"/>
        <family val="2"/>
        <scheme val="minor"/>
      </rPr>
      <t>CQ</t>
    </r>
    <r>
      <rPr>
        <sz val="12"/>
        <color theme="1"/>
        <rFont val="Calibri"/>
        <family val="2"/>
        <scheme val="minor"/>
      </rPr>
      <t xml:space="preserve"> = 2% medecin  S1 : </t>
    </r>
  </si>
  <si>
    <r>
      <t>×</t>
    </r>
    <r>
      <rPr>
        <sz val="10"/>
        <rFont val="Arial"/>
        <family val="2"/>
      </rPr>
      <t>completer la case</t>
    </r>
    <r>
      <rPr>
        <sz val="10"/>
        <rFont val="Wingdings"/>
        <charset val="2"/>
      </rPr>
      <t xml:space="preserve"> </t>
    </r>
  </si>
  <si>
    <t xml:space="preserve">FRAIS COMPTA  (COT aga)  option </t>
  </si>
  <si>
    <t xml:space="preserve">VOITURE -  usage personnel  </t>
  </si>
  <si>
    <t xml:space="preserve">                       - sur amortiss :</t>
  </si>
  <si>
    <t xml:space="preserve">                       - sur dépenses  :</t>
  </si>
  <si>
    <t>FRAIS FINANCIERS - AGIOS</t>
  </si>
  <si>
    <t>saisir cases bleues</t>
  </si>
  <si>
    <t xml:space="preserve">colonne  de droite </t>
  </si>
  <si>
    <t>colonne de droite</t>
  </si>
  <si>
    <t xml:space="preserve">A DEDUIRE </t>
  </si>
  <si>
    <t>ALLOC FAMILIALES</t>
  </si>
  <si>
    <t>voir plus bas</t>
  </si>
  <si>
    <t>ASSURANCE MALADIE</t>
  </si>
  <si>
    <t>curps</t>
  </si>
  <si>
    <t>CSG CRDS</t>
  </si>
  <si>
    <t xml:space="preserve"> voir plus bas…</t>
  </si>
  <si>
    <t xml:space="preserve">     (2,90 sur 9,7)</t>
  </si>
  <si>
    <t>Les recettes sont inscrites à réception, les dépenses à l'émission.</t>
  </si>
  <si>
    <t>il figure sur le courrier de l'AGA de fin février</t>
  </si>
  <si>
    <r>
      <t xml:space="preserve"> oui   ou  non  </t>
    </r>
    <r>
      <rPr>
        <sz val="10"/>
        <rFont val="Wingdings"/>
        <charset val="2"/>
      </rPr>
      <t>ð</t>
    </r>
  </si>
  <si>
    <t>AVANCE / ROSP (médecins)</t>
  </si>
  <si>
    <t xml:space="preserve">gains divers </t>
  </si>
  <si>
    <t>recettes</t>
  </si>
  <si>
    <t>non</t>
  </si>
  <si>
    <t>oui</t>
  </si>
  <si>
    <t xml:space="preserve">VERSEE PAR QUI ?  </t>
  </si>
  <si>
    <t>CPAM : AIDE baisse de recettes</t>
  </si>
  <si>
    <t>ASSURANCE : AIDE baisse recettes</t>
  </si>
  <si>
    <t>ETAT - REGION : FONDS SOLIDARITE</t>
  </si>
  <si>
    <t xml:space="preserve">et AIDES COVID RECUES  SUR COMPTE PRIVE </t>
  </si>
  <si>
    <r>
      <t xml:space="preserve">N ° ADHERENT </t>
    </r>
    <r>
      <rPr>
        <b/>
        <sz val="10"/>
        <rFont val="Wingdings"/>
        <charset val="2"/>
      </rPr>
      <t>ð</t>
    </r>
  </si>
  <si>
    <t>MA BANQUE :  AIDE baisse recettes</t>
  </si>
  <si>
    <t xml:space="preserve"> D E P E N S E S</t>
  </si>
  <si>
    <t xml:space="preserve">    (6,80 sur 9,7 )</t>
  </si>
  <si>
    <t>En respect de l'article 99 du CGI, le livre journal des recettes et dépenses est conforme au modèle AGAPIA</t>
  </si>
  <si>
    <t xml:space="preserve"> ou au plan comptable en vigueur.  Il comporte le détail des sommes reçues et payées avec date et mode de</t>
  </si>
  <si>
    <r>
      <t xml:space="preserve"> j atteste qu'il est conforme aux exigences  de l'administration fiscale : production d'un </t>
    </r>
    <r>
      <rPr>
        <b/>
        <sz val="11"/>
        <rFont val="Arial"/>
        <family val="2"/>
      </rPr>
      <t>fichier FEC</t>
    </r>
    <r>
      <rPr>
        <sz val="11"/>
        <rFont val="Arial"/>
        <family val="2"/>
      </rPr>
      <t xml:space="preserve"> </t>
    </r>
    <r>
      <rPr>
        <b/>
        <sz val="11"/>
        <rFont val="Wingdings"/>
        <charset val="2"/>
      </rPr>
      <t>ò</t>
    </r>
  </si>
  <si>
    <t xml:space="preserve"> et  si vous avez acheté un logiciel de comptabilité :</t>
  </si>
  <si>
    <t xml:space="preserve"> (valant signature)                  </t>
  </si>
  <si>
    <r>
      <t xml:space="preserve">Mot de passe extranet         </t>
    </r>
    <r>
      <rPr>
        <sz val="12"/>
        <rFont val="Wingdings"/>
        <charset val="2"/>
      </rPr>
      <t>ò</t>
    </r>
  </si>
  <si>
    <r>
      <rPr>
        <sz val="11"/>
        <rFont val="Arial"/>
        <family val="2"/>
      </rPr>
      <t xml:space="preserve">NOM- PRENOM </t>
    </r>
    <r>
      <rPr>
        <sz val="14"/>
        <rFont val="Arial"/>
        <family val="2"/>
      </rPr>
      <t>:</t>
    </r>
  </si>
  <si>
    <t>règlement.Tous les justificatifs sont conservés. Les salaires et honoraires  sont déclarés sur le formulaire DAS.</t>
  </si>
  <si>
    <r>
      <rPr>
        <b/>
        <i/>
        <sz val="10"/>
        <rFont val="Arial"/>
        <family val="2"/>
      </rPr>
      <t>Si NON,</t>
    </r>
    <r>
      <rPr>
        <i/>
        <sz val="10"/>
        <rFont val="Arial"/>
        <family val="2"/>
      </rPr>
      <t xml:space="preserve"> comment sont elles enregistrées ?</t>
    </r>
  </si>
  <si>
    <r>
      <rPr>
        <b/>
        <sz val="11"/>
        <rFont val="Arial"/>
        <family val="2"/>
      </rPr>
      <t xml:space="preserve">Ecart </t>
    </r>
    <r>
      <rPr>
        <sz val="11"/>
        <rFont val="Arial"/>
        <family val="2"/>
      </rPr>
      <t xml:space="preserve"> entre  (A)   et  (B)   est de    </t>
    </r>
    <r>
      <rPr>
        <sz val="11"/>
        <rFont val="Wingdings"/>
        <charset val="2"/>
      </rPr>
      <t xml:space="preserve">ð ð </t>
    </r>
  </si>
  <si>
    <r>
      <t xml:space="preserve">contrôle  OK  si cette case est à </t>
    </r>
    <r>
      <rPr>
        <b/>
        <sz val="11"/>
        <rFont val="Arial"/>
        <family val="2"/>
      </rPr>
      <t xml:space="preserve">zéro </t>
    </r>
    <r>
      <rPr>
        <sz val="11"/>
        <rFont val="Arial"/>
        <family val="2"/>
      </rPr>
      <t xml:space="preserve"> </t>
    </r>
    <r>
      <rPr>
        <sz val="11"/>
        <rFont val="Wingdings"/>
        <charset val="2"/>
      </rPr>
      <t>ð</t>
    </r>
  </si>
  <si>
    <t>VERSEE PAR QUI  ?</t>
  </si>
  <si>
    <t>COMBIEN  ?</t>
  </si>
  <si>
    <r>
      <rPr>
        <sz val="8"/>
        <rFont val="Arial"/>
        <family val="2"/>
      </rPr>
      <t>ADDITIONNELLE</t>
    </r>
    <r>
      <rPr>
        <sz val="10"/>
        <rFont val="Arial"/>
        <family val="2"/>
      </rPr>
      <t xml:space="preserve"> MALADIE</t>
    </r>
  </si>
  <si>
    <t>Solde</t>
  </si>
  <si>
    <t>net</t>
  </si>
  <si>
    <t>CAISSE DE RETRAITE : AIDE VERSEE</t>
  </si>
  <si>
    <t>CAISSE RETRAITE : REDUCTION COT</t>
  </si>
  <si>
    <t>à ajouter aux cotis obligatoires</t>
  </si>
  <si>
    <t>apport personnel</t>
  </si>
  <si>
    <t>gains divers</t>
  </si>
  <si>
    <r>
      <t xml:space="preserve">ASSUR MALADIE  </t>
    </r>
    <r>
      <rPr>
        <b/>
        <sz val="10"/>
        <rFont val="Arial"/>
        <family val="2"/>
      </rPr>
      <t>I J</t>
    </r>
    <r>
      <rPr>
        <sz val="10"/>
        <rFont val="Arial"/>
        <family val="2"/>
      </rPr>
      <t xml:space="preserve">  garde enfant(s)</t>
    </r>
  </si>
  <si>
    <t xml:space="preserve">versements faits </t>
  </si>
  <si>
    <t>2 - Si paiement partiel,  règle de 3 suggérée  entre les paiements et le montant appelé</t>
  </si>
  <si>
    <r>
      <t xml:space="preserve">imposable </t>
    </r>
    <r>
      <rPr>
        <b/>
        <sz val="11"/>
        <rFont val="Wingdings"/>
        <charset val="2"/>
      </rPr>
      <t>ò</t>
    </r>
  </si>
  <si>
    <r>
      <t xml:space="preserve">combien ?  </t>
    </r>
    <r>
      <rPr>
        <b/>
        <sz val="11"/>
        <rFont val="Wingdings"/>
        <charset val="2"/>
      </rPr>
      <t>ò</t>
    </r>
  </si>
  <si>
    <r>
      <t xml:space="preserve"> en compta </t>
    </r>
    <r>
      <rPr>
        <b/>
        <sz val="11"/>
        <rFont val="Wingdings"/>
        <charset val="2"/>
      </rPr>
      <t>ò</t>
    </r>
    <r>
      <rPr>
        <b/>
        <sz val="11"/>
        <rFont val="Arial"/>
        <family val="2"/>
      </rPr>
      <t xml:space="preserve"> </t>
    </r>
  </si>
  <si>
    <r>
      <t xml:space="preserve">sur 2035 </t>
    </r>
    <r>
      <rPr>
        <b/>
        <sz val="11"/>
        <rFont val="Wingdings"/>
        <charset val="2"/>
      </rPr>
      <t>ò</t>
    </r>
  </si>
  <si>
    <t xml:space="preserve">Rappel :  ces documents sont indispensables au traitement de votre declaration 2035 de 2021 </t>
  </si>
  <si>
    <t>Année  2021</t>
  </si>
  <si>
    <t>Solde comptable au 1er janvier  2021</t>
  </si>
  <si>
    <r>
      <t xml:space="preserve"> </t>
    </r>
    <r>
      <rPr>
        <b/>
        <sz val="12"/>
        <rFont val="Arial"/>
        <family val="2"/>
      </rPr>
      <t>+</t>
    </r>
    <r>
      <rPr>
        <sz val="11"/>
        <rFont val="Arial"/>
        <family val="2"/>
      </rPr>
      <t xml:space="preserve">  Recettes banque année 2021</t>
    </r>
  </si>
  <si>
    <r>
      <rPr>
        <b/>
        <sz val="12"/>
        <rFont val="Arial"/>
        <family val="2"/>
      </rPr>
      <t xml:space="preserve"> -  </t>
    </r>
    <r>
      <rPr>
        <sz val="11"/>
        <rFont val="Arial"/>
        <family val="2"/>
      </rPr>
      <t xml:space="preserve"> Dépenses banque année 2021</t>
    </r>
  </si>
  <si>
    <r>
      <rPr>
        <b/>
        <sz val="12"/>
        <rFont val="Arial"/>
        <family val="2"/>
      </rPr>
      <t xml:space="preserve"> =</t>
    </r>
    <r>
      <rPr>
        <sz val="11"/>
        <rFont val="Arial"/>
        <family val="2"/>
      </rPr>
      <t xml:space="preserve"> solde comptable au 31 déc 2021  (A)</t>
    </r>
  </si>
  <si>
    <t>Solde relevé bancaire au 31 déc 2021 (B)</t>
  </si>
  <si>
    <t>Total recettes non pointées au 31.12.2021</t>
  </si>
  <si>
    <t>Total dépenses non pointées 31.12.2021</t>
  </si>
  <si>
    <r>
      <rPr>
        <b/>
        <sz val="16"/>
        <rFont val="Wingdings"/>
        <charset val="2"/>
      </rPr>
      <t xml:space="preserve"> ò  </t>
    </r>
    <r>
      <rPr>
        <b/>
        <sz val="16"/>
        <rFont val="Arial"/>
        <family val="2"/>
      </rPr>
      <t>LES AIDES COVID  sur compte prof en 2021</t>
    </r>
  </si>
  <si>
    <t xml:space="preserve"> ATTESTATION SUR LA TENUE DE LA COMPTABIITE   2021</t>
  </si>
  <si>
    <t xml:space="preserve">déclare  que ma déclaration 2035 de 2021   ci-jointe et faisant apparaître un résultat de   : </t>
  </si>
  <si>
    <t>Total notif  de 2021</t>
  </si>
  <si>
    <t>définitive 2020</t>
  </si>
  <si>
    <t>provisions 2021</t>
  </si>
  <si>
    <t>annexe 1 de notif</t>
  </si>
  <si>
    <t>annexe 2 de notif</t>
  </si>
  <si>
    <t>"vos cotisations :  régularisation 2020  et  échéanciers 2021 "</t>
  </si>
  <si>
    <t>CFP payée en 2021</t>
  </si>
  <si>
    <t xml:space="preserve"> les 2 : ligne 13 </t>
  </si>
  <si>
    <t xml:space="preserve">RETRAITEMENT  CSG  CRDS  EX  2021  </t>
  </si>
  <si>
    <t>Total payé et recu 2021</t>
  </si>
  <si>
    <t>rembourst reçu</t>
  </si>
  <si>
    <t>Solde net</t>
  </si>
  <si>
    <t xml:space="preserve"> selon notification URSSAF (4 pages) datée de mai  2021 ou plus</t>
  </si>
  <si>
    <t xml:space="preserve"> avec signe moins si remboursement ou credit</t>
  </si>
  <si>
    <t>CSG nond deduct</t>
  </si>
  <si>
    <t xml:space="preserve">les cotisations sociales  obligatoires </t>
  </si>
  <si>
    <t xml:space="preserve"> 1 -  Si tout a été réglé en 2021 : les écritures comptables sont les suivantes :</t>
  </si>
  <si>
    <r>
      <t xml:space="preserve"> </t>
    </r>
    <r>
      <rPr>
        <b/>
        <sz val="11"/>
        <color rgb="FFFF0000"/>
        <rFont val="Wingdings"/>
        <charset val="2"/>
      </rPr>
      <t>ï</t>
    </r>
    <r>
      <rPr>
        <sz val="11"/>
        <color rgb="FFFF0000"/>
        <rFont val="Wingdings"/>
        <charset val="2"/>
      </rPr>
      <t xml:space="preserve"> </t>
    </r>
    <r>
      <rPr>
        <sz val="11"/>
        <color rgb="FFFF0000"/>
        <rFont val="Arial"/>
        <family val="2"/>
      </rPr>
      <t xml:space="preserve">total CSG CRDS à soustraire des cotisations sociales obligatoires </t>
    </r>
  </si>
  <si>
    <t>CSG déductible</t>
  </si>
  <si>
    <r>
      <rPr>
        <sz val="11"/>
        <rFont val="Wingdings"/>
        <charset val="2"/>
      </rPr>
      <t xml:space="preserve">ï </t>
    </r>
    <r>
      <rPr>
        <sz val="11"/>
        <rFont val="Arial"/>
        <family val="2"/>
      </rPr>
      <t>à reporter ligne 14 /  2035 A</t>
    </r>
  </si>
  <si>
    <r>
      <rPr>
        <sz val="11"/>
        <color theme="1"/>
        <rFont val="Wingdings"/>
        <charset val="2"/>
      </rPr>
      <t xml:space="preserve">ï </t>
    </r>
    <r>
      <rPr>
        <sz val="11"/>
        <color theme="1"/>
        <rFont val="Arial"/>
        <family val="2"/>
      </rPr>
      <t>case BT - ligne 25 / 2035 A</t>
    </r>
  </si>
  <si>
    <r>
      <rPr>
        <sz val="10"/>
        <rFont val="Wingdings"/>
        <charset val="2"/>
      </rPr>
      <t xml:space="preserve">ï </t>
    </r>
    <r>
      <rPr>
        <sz val="10"/>
        <rFont val="Arial"/>
        <family val="2"/>
      </rPr>
      <t xml:space="preserve">ajouter aux  dépense personnelles </t>
    </r>
  </si>
  <si>
    <t xml:space="preserve">de  l'ex 2021 : </t>
  </si>
  <si>
    <t xml:space="preserve">selon comptabilité  </t>
  </si>
  <si>
    <t xml:space="preserve">Ecart est de </t>
  </si>
  <si>
    <t xml:space="preserve">pourquoi  cet écart  si diff de zéro ? </t>
  </si>
  <si>
    <t xml:space="preserve">3 - Si paiement en 2021 du solde  2019, se reporter à la notif 2020  et ventiler la somme payée </t>
  </si>
  <si>
    <t>selon principe ci-dessus.</t>
  </si>
  <si>
    <t>AGAPIA Chamalières     ANNEXE 1     ANNEE    2021</t>
  </si>
  <si>
    <t>TAXE FONCIERE (si doit etre à l'actif)</t>
  </si>
  <si>
    <r>
      <rPr>
        <sz val="11"/>
        <color indexed="10"/>
        <rFont val="Wingdings"/>
        <charset val="2"/>
      </rPr>
      <t xml:space="preserve">× </t>
    </r>
    <r>
      <rPr>
        <sz val="10"/>
        <color indexed="10"/>
        <rFont val="Arial"/>
        <family val="2"/>
      </rPr>
      <t>ici,  la TVA payée pour 2021</t>
    </r>
  </si>
  <si>
    <r>
      <rPr>
        <sz val="11"/>
        <color indexed="10"/>
        <rFont val="Wingdings"/>
        <charset val="2"/>
      </rPr>
      <t xml:space="preserve">× </t>
    </r>
    <r>
      <rPr>
        <sz val="10"/>
        <color indexed="10"/>
        <rFont val="Arial"/>
        <family val="2"/>
      </rPr>
      <t>ici, la TVA payée pour 2020</t>
    </r>
  </si>
  <si>
    <r>
      <rPr>
        <sz val="11"/>
        <color indexed="10"/>
        <rFont val="Wingdings"/>
        <charset val="2"/>
      </rPr>
      <t xml:space="preserve">× </t>
    </r>
    <r>
      <rPr>
        <sz val="10"/>
        <color indexed="10"/>
        <rFont val="Arial"/>
        <family val="2"/>
      </rPr>
      <t>ici,  la TVA payée pour régul 2019</t>
    </r>
  </si>
  <si>
    <r>
      <rPr>
        <sz val="10"/>
        <color indexed="10"/>
        <rFont val="Wingdings"/>
        <charset val="2"/>
      </rPr>
      <t>×</t>
    </r>
    <r>
      <rPr>
        <sz val="10"/>
        <color indexed="10"/>
        <rFont val="Arial"/>
        <family val="2"/>
      </rPr>
      <t xml:space="preserve"> decembre 2021  ou 4e tri 2021 ou CA12    </t>
    </r>
  </si>
  <si>
    <r>
      <rPr>
        <sz val="10"/>
        <color indexed="10"/>
        <rFont val="Wingdings"/>
        <charset val="2"/>
      </rPr>
      <t>×</t>
    </r>
    <r>
      <rPr>
        <sz val="10"/>
        <color indexed="10"/>
        <rFont val="Arial"/>
        <family val="2"/>
      </rPr>
      <t xml:space="preserve"> Régularisation pour  2020</t>
    </r>
  </si>
  <si>
    <t>DETAIL DE LA TVA NON REGLEE FIN 2021</t>
  </si>
  <si>
    <t xml:space="preserve"> LA TVA PAYEE EN 2021</t>
  </si>
  <si>
    <t xml:space="preserve"> CREDIT TVA ACQUIS  FIN 2020</t>
  </si>
  <si>
    <r>
      <rPr>
        <sz val="16"/>
        <color theme="1"/>
        <rFont val="Century Gothic"/>
        <family val="2"/>
      </rPr>
      <t xml:space="preserve">AGAPIA    Chamalieres </t>
    </r>
    <r>
      <rPr>
        <b/>
        <sz val="16"/>
        <color indexed="8"/>
        <rFont val="Century Gothic"/>
        <family val="2"/>
      </rPr>
      <t xml:space="preserve">  </t>
    </r>
    <r>
      <rPr>
        <sz val="16"/>
        <color indexed="8"/>
        <rFont val="Century Gothic"/>
        <family val="2"/>
      </rPr>
      <t>année fiscale</t>
    </r>
    <r>
      <rPr>
        <b/>
        <sz val="16"/>
        <color indexed="8"/>
        <rFont val="Century Gothic"/>
        <family val="2"/>
      </rPr>
      <t xml:space="preserve">   2021 -  </t>
    </r>
    <r>
      <rPr>
        <sz val="16"/>
        <color indexed="8"/>
        <rFont val="Century Gothic"/>
        <family val="2"/>
      </rPr>
      <t xml:space="preserve">Annexe  2  </t>
    </r>
    <r>
      <rPr>
        <b/>
        <sz val="16"/>
        <color indexed="8"/>
        <rFont val="Century Gothic"/>
        <family val="2"/>
      </rPr>
      <t xml:space="preserve"> </t>
    </r>
  </si>
  <si>
    <t xml:space="preserve"> (obligatoire)</t>
  </si>
  <si>
    <t>intérets emprunt prof</t>
  </si>
  <si>
    <r>
      <rPr>
        <sz val="11"/>
        <color theme="1"/>
        <rFont val="Wingdings"/>
        <charset val="2"/>
      </rPr>
      <t xml:space="preserve">ï </t>
    </r>
    <r>
      <rPr>
        <sz val="11"/>
        <color theme="1"/>
        <rFont val="Calibri"/>
        <family val="2"/>
        <scheme val="minor"/>
      </rPr>
      <t>à réintégrer  ligne 36</t>
    </r>
  </si>
  <si>
    <t>LES FRAIS DE VOITURE 2021</t>
  </si>
  <si>
    <t xml:space="preserve">                 Début contrat en 2021 ?</t>
  </si>
  <si>
    <t xml:space="preserve">                 Fin de contrat en 2021 ?</t>
  </si>
  <si>
    <t xml:space="preserve">                         Acquise en 2021  ?  </t>
  </si>
  <si>
    <t xml:space="preserve">                         Vendue en 2021 ? </t>
  </si>
  <si>
    <t>Reprise au patrimoine privé en 2021?</t>
  </si>
  <si>
    <t>ET l'option IK  n'est pas possible pour un véhicule utilitaire ou un véhicule prêté.</t>
  </si>
  <si>
    <t>Véhicule électrique  ?</t>
  </si>
  <si>
    <t>CALCUL  FRAIS DE VOITURE : revenus de 2021 : indiquer le kilométrage professionnel</t>
  </si>
  <si>
    <t>puissance</t>
  </si>
  <si>
    <t>1er tarif</t>
  </si>
  <si>
    <t xml:space="preserve"> inf 5000</t>
  </si>
  <si>
    <t>DED 2021</t>
  </si>
  <si>
    <t xml:space="preserve">2e tarif </t>
  </si>
  <si>
    <t>5001 A 20000</t>
  </si>
  <si>
    <t>le fixe</t>
  </si>
  <si>
    <t>3e tarif</t>
  </si>
  <si>
    <t>sup a 20000</t>
  </si>
  <si>
    <t xml:space="preserve">3CV </t>
  </si>
  <si>
    <t>3CV</t>
  </si>
  <si>
    <t xml:space="preserve">4CV </t>
  </si>
  <si>
    <t>4CV</t>
  </si>
  <si>
    <t xml:space="preserve">5CV </t>
  </si>
  <si>
    <t>5CV</t>
  </si>
  <si>
    <t xml:space="preserve">6CV </t>
  </si>
  <si>
    <t>6CV</t>
  </si>
  <si>
    <t xml:space="preserve">7CV </t>
  </si>
  <si>
    <t>7CV</t>
  </si>
  <si>
    <t>VOITURE 1</t>
  </si>
  <si>
    <t>VOITURE 2</t>
  </si>
  <si>
    <t>inf 3000</t>
  </si>
  <si>
    <t>3001 a 6000</t>
  </si>
  <si>
    <t>sup a 6000</t>
  </si>
  <si>
    <t xml:space="preserve">1-2 CV </t>
  </si>
  <si>
    <t>1-2cv</t>
  </si>
  <si>
    <t xml:space="preserve">3 à 5CV </t>
  </si>
  <si>
    <t xml:space="preserve">3 -5cv </t>
  </si>
  <si>
    <t>6 et plus</t>
  </si>
  <si>
    <t>MOTO</t>
  </si>
  <si>
    <t xml:space="preserve">TOTAL GENERAL </t>
  </si>
  <si>
    <t xml:space="preserve">Si vous utilisez le classeur excel </t>
  </si>
  <si>
    <t xml:space="preserve">complétez seulement le tableau IK </t>
  </si>
  <si>
    <t>de l'AGA  "recettes et dépenses" :</t>
  </si>
  <si>
    <r>
      <t xml:space="preserve">selon tarif du tableau ci-dessous.        </t>
    </r>
    <r>
      <rPr>
        <b/>
        <i/>
        <sz val="10"/>
        <color rgb="FF00B050"/>
        <rFont val="Arial"/>
        <family val="2"/>
      </rPr>
      <t>AJOUTER  20 %  au résultat si voiture électrique</t>
    </r>
  </si>
  <si>
    <t xml:space="preserve">du classeur apres en avoir  </t>
  </si>
  <si>
    <t xml:space="preserve"> corrigé le barème  (cases bleues)</t>
  </si>
  <si>
    <t>CREDIT IMPOT COMPTA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</si>
</sst>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_-* #,##0.00\ &quot;F&quot;_-;\-* #,##0.00\ &quot;F&quot;_-;_-* &quot;-&quot;??\ &quot;F&quot;_-;_-@_-"/>
  </numFmts>
  <fonts count="1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Wingdings"/>
      <charset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9"/>
      <color indexed="8"/>
      <name val="Wingdings"/>
      <charset val="2"/>
    </font>
    <font>
      <sz val="9"/>
      <name val="Arial"/>
      <family val="2"/>
    </font>
    <font>
      <i/>
      <sz val="14"/>
      <color indexed="8"/>
      <name val="Calibri"/>
      <family val="2"/>
    </font>
    <font>
      <sz val="12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12"/>
      <color indexed="8"/>
      <name val="Arial"/>
      <family val="2"/>
    </font>
    <font>
      <i/>
      <sz val="12"/>
      <color indexed="8"/>
      <name val="Arial Narrow"/>
      <family val="2"/>
    </font>
    <font>
      <b/>
      <i/>
      <sz val="12"/>
      <color indexed="8"/>
      <name val="Arial Narrow"/>
      <family val="2"/>
    </font>
    <font>
      <b/>
      <i/>
      <u/>
      <sz val="14"/>
      <color indexed="8"/>
      <name val="Arial Narrow"/>
      <family val="2"/>
    </font>
    <font>
      <b/>
      <i/>
      <sz val="14"/>
      <color indexed="8"/>
      <name val="Arial Narrow"/>
      <family val="2"/>
    </font>
    <font>
      <sz val="9"/>
      <color indexed="8"/>
      <name val="Verdana"/>
      <family val="2"/>
    </font>
    <font>
      <sz val="11"/>
      <color indexed="8"/>
      <name val="Verdana"/>
      <family val="2"/>
    </font>
    <font>
      <sz val="10"/>
      <name val="Wingdings"/>
      <charset val="2"/>
    </font>
    <font>
      <sz val="12"/>
      <color indexed="8"/>
      <name val="Wingdings"/>
      <charset val="2"/>
    </font>
    <font>
      <sz val="10"/>
      <color indexed="10"/>
      <name val="Arial"/>
      <family val="2"/>
    </font>
    <font>
      <sz val="11"/>
      <color indexed="10"/>
      <name val="Wingdings"/>
      <charset val="2"/>
    </font>
    <font>
      <sz val="10"/>
      <color indexed="10"/>
      <name val="Wingdings"/>
      <charset val="2"/>
    </font>
    <font>
      <b/>
      <sz val="9"/>
      <color indexed="8"/>
      <name val="Wingdings"/>
      <charset val="2"/>
    </font>
    <font>
      <b/>
      <sz val="11"/>
      <color indexed="8"/>
      <name val="Wingdings"/>
      <charset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Wingdings"/>
      <charset val="2"/>
    </font>
    <font>
      <sz val="10"/>
      <color theme="1"/>
      <name val="Calibri"/>
      <family val="2"/>
      <scheme val="minor"/>
    </font>
    <font>
      <sz val="14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9"/>
      <color theme="1"/>
      <name val="Verdana"/>
      <family val="2"/>
    </font>
    <font>
      <b/>
      <i/>
      <sz val="9"/>
      <color theme="1"/>
      <name val="Verdan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 Narrow"/>
      <family val="2"/>
    </font>
    <font>
      <b/>
      <sz val="8"/>
      <color theme="1"/>
      <name val="Verdana"/>
      <family val="2"/>
    </font>
    <font>
      <b/>
      <i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8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000000"/>
      <name val="Calibri"/>
      <family val="2"/>
    </font>
    <font>
      <i/>
      <sz val="12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8"/>
      <color rgb="FF000000"/>
      <name val="Calibri"/>
      <family val="2"/>
    </font>
    <font>
      <i/>
      <sz val="16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6"/>
      <color theme="1"/>
      <name val="Century Gothic"/>
      <family val="2"/>
    </font>
    <font>
      <b/>
      <sz val="16"/>
      <color indexed="8"/>
      <name val="Century Gothic"/>
      <family val="2"/>
    </font>
    <font>
      <sz val="16"/>
      <color indexed="8"/>
      <name val="Century Gothic"/>
      <family val="2"/>
    </font>
    <font>
      <b/>
      <sz val="16"/>
      <color theme="1"/>
      <name val="Century Gothic"/>
      <family val="2"/>
    </font>
    <font>
      <b/>
      <sz val="16"/>
      <color theme="1"/>
      <name val="Copperplate Gothic Light"/>
      <family val="2"/>
    </font>
    <font>
      <i/>
      <sz val="14"/>
      <color indexed="8"/>
      <name val="Arial Narrow"/>
      <family val="2"/>
    </font>
    <font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12"/>
      <color rgb="FF000000"/>
      <name val="Arial"/>
      <family val="2"/>
    </font>
    <font>
      <i/>
      <sz val="12"/>
      <color indexed="8"/>
      <name val="Arial"/>
      <family val="2"/>
    </font>
    <font>
      <i/>
      <sz val="12"/>
      <color rgb="FF000000"/>
      <name val="Wingdings"/>
      <charset val="2"/>
    </font>
    <font>
      <sz val="12"/>
      <color rgb="FF000000"/>
      <name val="Calibri"/>
      <family val="2"/>
    </font>
    <font>
      <sz val="16"/>
      <name val="Arial"/>
      <family val="2"/>
    </font>
    <font>
      <b/>
      <i/>
      <sz val="12"/>
      <color rgb="FFFF0000"/>
      <name val="Calibri"/>
      <family val="2"/>
      <scheme val="minor"/>
    </font>
    <font>
      <b/>
      <i/>
      <sz val="9"/>
      <color rgb="FFFF0000"/>
      <name val="Arial"/>
      <family val="2"/>
    </font>
    <font>
      <b/>
      <sz val="14"/>
      <color theme="1"/>
      <name val="Wingdings"/>
      <charset val="2"/>
    </font>
    <font>
      <b/>
      <sz val="12"/>
      <color rgb="FFFF0000"/>
      <name val="Wingdings"/>
      <charset val="2"/>
    </font>
    <font>
      <b/>
      <sz val="16"/>
      <color rgb="FF000000"/>
      <name val="Calibri"/>
      <family val="2"/>
    </font>
    <font>
      <sz val="22"/>
      <color theme="1"/>
      <name val="Calibri"/>
      <family val="2"/>
      <scheme val="minor"/>
    </font>
    <font>
      <sz val="14"/>
      <color theme="1"/>
      <name val="Wingdings"/>
      <charset val="2"/>
    </font>
    <font>
      <b/>
      <sz val="11"/>
      <color theme="3" tint="0.39997558519241921"/>
      <name val="Calibri"/>
      <family val="2"/>
      <scheme val="minor"/>
    </font>
    <font>
      <b/>
      <sz val="24"/>
      <color theme="3" tint="0.39997558519241921"/>
      <name val="Calibri"/>
      <family val="2"/>
      <scheme val="minor"/>
    </font>
    <font>
      <b/>
      <sz val="11"/>
      <name val="Wingdings"/>
      <charset val="2"/>
    </font>
    <font>
      <b/>
      <sz val="16"/>
      <name val="Arial"/>
      <family val="2"/>
    </font>
    <font>
      <b/>
      <sz val="16"/>
      <name val="Wingdings"/>
      <charset val="2"/>
    </font>
    <font>
      <b/>
      <sz val="12"/>
      <color rgb="FFFF0000"/>
      <name val="Arial"/>
      <family val="2"/>
    </font>
    <font>
      <b/>
      <sz val="10"/>
      <name val="Wingdings"/>
      <charset val="2"/>
    </font>
    <font>
      <sz val="11"/>
      <name val="Wingdings"/>
      <charset val="2"/>
    </font>
    <font>
      <sz val="11"/>
      <color rgb="FFFF000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14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i/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Wingdings"/>
      <charset val="2"/>
    </font>
    <font>
      <b/>
      <sz val="11"/>
      <color rgb="FFFF0000"/>
      <name val="Wingdings"/>
      <charset val="2"/>
    </font>
    <font>
      <sz val="11"/>
      <color theme="1"/>
      <name val="Wingdings"/>
      <charset val="2"/>
    </font>
    <font>
      <b/>
      <sz val="9"/>
      <name val="Arial"/>
      <family val="2"/>
    </font>
    <font>
      <b/>
      <sz val="9"/>
      <color rgb="FF00B050"/>
      <name val="Verdana"/>
      <family val="2"/>
    </font>
    <font>
      <b/>
      <i/>
      <sz val="10"/>
      <color rgb="FF00B05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gray125">
        <bgColor rgb="FFE5E5E5"/>
      </patternFill>
    </fill>
    <fill>
      <patternFill patternType="solid">
        <fgColor rgb="FFFFFF99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3FF93"/>
        <bgColor indexed="64"/>
      </patternFill>
    </fill>
    <fill>
      <patternFill patternType="solid">
        <fgColor rgb="FFFFCF8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B03B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theme="7" tint="-0.249977111117893"/>
      </right>
      <top style="medium">
        <color rgb="FF7030A0"/>
      </top>
      <bottom style="thin">
        <color theme="7" tint="-0.249977111117893"/>
      </bottom>
      <diagonal/>
    </border>
    <border>
      <left style="medium">
        <color rgb="FF7030A0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rgb="FF7030A0"/>
      </left>
      <right style="thin">
        <color theme="7" tint="-0.249977111117893"/>
      </right>
      <top style="thin">
        <color theme="7" tint="-0.249977111117893"/>
      </top>
      <bottom/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/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theme="7" tint="-0.249977111117893"/>
      </left>
      <right/>
      <top style="medium">
        <color rgb="FF7030A0"/>
      </top>
      <bottom style="thin">
        <color theme="7" tint="-0.249977111117893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/>
      <top style="thin">
        <color theme="7" tint="-0.249977111117893"/>
      </top>
      <bottom/>
      <diagonal/>
    </border>
    <border>
      <left style="thin">
        <color rgb="FF7030A0"/>
      </left>
      <right/>
      <top style="medium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 style="medium">
        <color rgb="FF7030A0"/>
      </bottom>
      <diagonal/>
    </border>
    <border>
      <left style="thin">
        <color rgb="FF7030A0"/>
      </left>
      <right/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/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/>
      <right style="medium">
        <color rgb="FF7030A0"/>
      </right>
      <top style="thin">
        <color rgb="FF7030A0"/>
      </top>
      <bottom/>
      <diagonal/>
    </border>
    <border>
      <left style="thin">
        <color rgb="FF7030A0"/>
      </left>
      <right style="medium">
        <color rgb="FF7030A0"/>
      </right>
      <top/>
      <bottom style="medium">
        <color rgb="FF7030A0"/>
      </bottom>
      <diagonal/>
    </border>
    <border>
      <left/>
      <right style="medium">
        <color rgb="FF7030A0"/>
      </right>
      <top/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/>
      <bottom/>
      <diagonal/>
    </border>
    <border>
      <left style="double">
        <color rgb="FF7030A0"/>
      </left>
      <right/>
      <top style="double">
        <color rgb="FF7030A0"/>
      </top>
      <bottom style="double">
        <color rgb="FF7030A0"/>
      </bottom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/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 style="thin">
        <color rgb="FF7030A0"/>
      </top>
      <bottom style="medium">
        <color indexed="64"/>
      </bottom>
      <diagonal/>
    </border>
    <border>
      <left/>
      <right style="thin">
        <color rgb="FF7030A0"/>
      </right>
      <top/>
      <bottom style="medium">
        <color indexed="64"/>
      </bottom>
      <diagonal/>
    </border>
    <border>
      <left/>
      <right style="thin">
        <color rgb="FF7030A0"/>
      </right>
      <top style="medium">
        <color indexed="64"/>
      </top>
      <bottom/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 style="medium">
        <color theme="7" tint="-0.249977111117893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030A0"/>
      </left>
      <right style="medium">
        <color rgb="FF7030A0"/>
      </right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/>
      <diagonal/>
    </border>
    <border>
      <left style="thin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/>
      <top style="medium">
        <color indexed="64"/>
      </top>
      <bottom style="thin">
        <color rgb="FF7030A0"/>
      </bottom>
      <diagonal/>
    </border>
    <border>
      <left/>
      <right style="medium">
        <color indexed="64"/>
      </right>
      <top style="medium">
        <color indexed="64"/>
      </top>
      <bottom style="thin">
        <color rgb="FF7030A0"/>
      </bottom>
      <diagonal/>
    </border>
    <border>
      <left style="medium">
        <color indexed="64"/>
      </left>
      <right style="medium">
        <color rgb="FF7030A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7030A0"/>
      </top>
      <bottom style="medium">
        <color indexed="64"/>
      </bottom>
      <diagonal/>
    </border>
    <border>
      <left/>
      <right/>
      <top style="thin">
        <color rgb="FF7030A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/>
      <bottom style="medium">
        <color indexed="64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/>
      <right style="medium">
        <color indexed="64"/>
      </right>
      <top style="thin">
        <color rgb="FF7030A0"/>
      </top>
      <bottom style="thin">
        <color rgb="FF7030A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7030A0"/>
      </top>
      <bottom/>
      <diagonal/>
    </border>
    <border>
      <left/>
      <right style="medium">
        <color indexed="64"/>
      </right>
      <top style="thin">
        <color rgb="FF7030A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7030A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/>
      <right style="thin">
        <color theme="4" tint="-0.249977111117893"/>
      </right>
      <top/>
      <bottom/>
      <diagonal/>
    </border>
    <border>
      <left style="medium">
        <color theme="4" tint="-0.249977111117893"/>
      </left>
      <right style="thin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-0.249977111117893"/>
      </bottom>
      <diagonal/>
    </border>
    <border>
      <left style="thin">
        <color indexed="64"/>
      </left>
      <right/>
      <top style="thin">
        <color theme="4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4" tint="-0.249977111117893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/>
      <right/>
      <top style="medium">
        <color theme="4" tint="-0.249977111117893"/>
      </top>
      <bottom/>
      <diagonal/>
    </border>
    <border>
      <left style="thin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thin">
        <color theme="4" tint="-0.249977111117893"/>
      </right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5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/>
    </xf>
    <xf numFmtId="0" fontId="0" fillId="0" borderId="2" xfId="0" applyBorder="1"/>
    <xf numFmtId="0" fontId="9" fillId="0" borderId="3" xfId="0" applyFont="1" applyBorder="1"/>
    <xf numFmtId="0" fontId="4" fillId="0" borderId="1" xfId="0" applyFont="1" applyBorder="1"/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39" fillId="0" borderId="7" xfId="0" applyFont="1" applyFill="1" applyBorder="1" applyProtection="1"/>
    <xf numFmtId="0" fontId="39" fillId="0" borderId="4" xfId="0" applyFont="1" applyFill="1" applyBorder="1" applyProtection="1"/>
    <xf numFmtId="0" fontId="40" fillId="0" borderId="2" xfId="0" applyFont="1" applyFill="1" applyBorder="1" applyProtection="1">
      <protection locked="0"/>
    </xf>
    <xf numFmtId="0" fontId="40" fillId="0" borderId="5" xfId="0" applyFont="1" applyFill="1" applyBorder="1" applyProtection="1"/>
    <xf numFmtId="0" fontId="40" fillId="0" borderId="5" xfId="0" applyFont="1" applyFill="1" applyBorder="1" applyProtection="1">
      <protection locked="0"/>
    </xf>
    <xf numFmtId="0" fontId="40" fillId="2" borderId="5" xfId="0" applyFont="1" applyFill="1" applyBorder="1" applyProtection="1"/>
    <xf numFmtId="0" fontId="40" fillId="2" borderId="7" xfId="0" applyFont="1" applyFill="1" applyBorder="1" applyProtection="1"/>
    <xf numFmtId="0" fontId="40" fillId="2" borderId="4" xfId="0" applyFont="1" applyFill="1" applyBorder="1" applyProtection="1"/>
    <xf numFmtId="0" fontId="40" fillId="0" borderId="7" xfId="0" applyFont="1" applyFill="1" applyBorder="1" applyProtection="1">
      <protection locked="0"/>
    </xf>
    <xf numFmtId="0" fontId="40" fillId="0" borderId="7" xfId="0" applyFont="1" applyFill="1" applyBorder="1" applyProtection="1"/>
    <xf numFmtId="0" fontId="40" fillId="0" borderId="4" xfId="0" applyFont="1" applyFill="1" applyBorder="1" applyProtection="1">
      <protection locked="0"/>
    </xf>
    <xf numFmtId="0" fontId="43" fillId="0" borderId="5" xfId="0" applyFont="1" applyFill="1" applyBorder="1" applyProtection="1"/>
    <xf numFmtId="0" fontId="43" fillId="0" borderId="4" xfId="0" applyFont="1" applyFill="1" applyBorder="1" applyProtection="1"/>
    <xf numFmtId="0" fontId="40" fillId="0" borderId="0" xfId="0" applyFont="1" applyFill="1" applyBorder="1" applyProtection="1"/>
    <xf numFmtId="0" fontId="39" fillId="0" borderId="7" xfId="0" applyFont="1" applyFill="1" applyBorder="1" applyAlignment="1" applyProtection="1">
      <alignment horizontal="center"/>
    </xf>
    <xf numFmtId="0" fontId="0" fillId="0" borderId="1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45" fillId="0" borderId="0" xfId="0" applyFont="1"/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0" fillId="3" borderId="4" xfId="0" applyFont="1" applyFill="1" applyBorder="1" applyProtection="1">
      <protection locked="0"/>
    </xf>
    <xf numFmtId="9" fontId="0" fillId="0" borderId="17" xfId="0" applyNumberFormat="1" applyBorder="1" applyProtection="1">
      <protection locked="0"/>
    </xf>
    <xf numFmtId="0" fontId="48" fillId="0" borderId="51" xfId="0" applyFont="1" applyBorder="1" applyAlignment="1" applyProtection="1">
      <alignment horizontal="left"/>
    </xf>
    <xf numFmtId="0" fontId="47" fillId="0" borderId="50" xfId="0" applyFont="1" applyBorder="1" applyProtection="1">
      <protection locked="0"/>
    </xf>
    <xf numFmtId="0" fontId="50" fillId="0" borderId="20" xfId="0" applyFont="1" applyBorder="1" applyAlignment="1">
      <alignment vertical="center" wrapText="1"/>
    </xf>
    <xf numFmtId="0" fontId="51" fillId="0" borderId="20" xfId="0" applyFont="1" applyBorder="1" applyAlignment="1">
      <alignment vertical="center" wrapText="1"/>
    </xf>
    <xf numFmtId="0" fontId="50" fillId="0" borderId="21" xfId="0" applyFont="1" applyBorder="1" applyAlignment="1">
      <alignment vertical="center" wrapText="1"/>
    </xf>
    <xf numFmtId="0" fontId="52" fillId="0" borderId="7" xfId="0" applyFont="1" applyBorder="1" applyAlignment="1">
      <alignment vertical="center"/>
    </xf>
    <xf numFmtId="0" fontId="50" fillId="0" borderId="22" xfId="0" applyFont="1" applyBorder="1" applyAlignment="1">
      <alignment vertical="center" wrapText="1"/>
    </xf>
    <xf numFmtId="0" fontId="0" fillId="0" borderId="0" xfId="0" applyFont="1"/>
    <xf numFmtId="0" fontId="0" fillId="0" borderId="59" xfId="0" applyFont="1" applyBorder="1"/>
    <xf numFmtId="0" fontId="0" fillId="0" borderId="59" xfId="0" applyFont="1" applyBorder="1" applyProtection="1">
      <protection locked="0"/>
    </xf>
    <xf numFmtId="0" fontId="53" fillId="0" borderId="0" xfId="0" applyFont="1"/>
    <xf numFmtId="0" fontId="56" fillId="7" borderId="58" xfId="0" applyFont="1" applyFill="1" applyBorder="1" applyAlignment="1">
      <alignment horizontal="center" vertical="center" wrapText="1"/>
    </xf>
    <xf numFmtId="0" fontId="53" fillId="0" borderId="23" xfId="0" applyFont="1" applyBorder="1" applyAlignment="1" applyProtection="1">
      <alignment vertical="center" wrapText="1"/>
      <protection locked="0"/>
    </xf>
    <xf numFmtId="0" fontId="53" fillId="0" borderId="24" xfId="0" applyFont="1" applyBorder="1" applyAlignment="1" applyProtection="1">
      <alignment vertical="center" wrapText="1"/>
      <protection locked="0"/>
    </xf>
    <xf numFmtId="0" fontId="53" fillId="0" borderId="25" xfId="0" applyFont="1" applyBorder="1" applyAlignment="1" applyProtection="1">
      <alignment vertical="center" wrapText="1"/>
      <protection locked="0"/>
    </xf>
    <xf numFmtId="0" fontId="53" fillId="0" borderId="26" xfId="0" applyFont="1" applyBorder="1" applyAlignment="1" applyProtection="1">
      <alignment vertical="center" wrapText="1"/>
      <protection locked="0"/>
    </xf>
    <xf numFmtId="0" fontId="53" fillId="0" borderId="27" xfId="0" applyFont="1" applyBorder="1" applyAlignment="1" applyProtection="1">
      <alignment vertical="center" wrapText="1"/>
      <protection locked="0"/>
    </xf>
    <xf numFmtId="0" fontId="53" fillId="0" borderId="28" xfId="0" applyFont="1" applyBorder="1" applyAlignment="1" applyProtection="1">
      <alignment vertical="center" wrapText="1"/>
      <protection locked="0"/>
    </xf>
    <xf numFmtId="0" fontId="51" fillId="0" borderId="20" xfId="0" applyFont="1" applyBorder="1" applyAlignment="1">
      <alignment horizontal="left" vertical="center" wrapText="1"/>
    </xf>
    <xf numFmtId="0" fontId="5" fillId="0" borderId="0" xfId="0" applyFont="1"/>
    <xf numFmtId="0" fontId="9" fillId="0" borderId="30" xfId="0" applyFont="1" applyBorder="1"/>
    <xf numFmtId="0" fontId="4" fillId="0" borderId="20" xfId="0" applyFont="1" applyBorder="1"/>
    <xf numFmtId="0" fontId="0" fillId="0" borderId="20" xfId="0" applyBorder="1"/>
    <xf numFmtId="0" fontId="7" fillId="0" borderId="31" xfId="0" applyFont="1" applyBorder="1" applyAlignment="1">
      <alignment horizontal="center"/>
    </xf>
    <xf numFmtId="0" fontId="11" fillId="0" borderId="0" xfId="0" applyFont="1"/>
    <xf numFmtId="0" fontId="9" fillId="0" borderId="33" xfId="0" applyFont="1" applyBorder="1"/>
    <xf numFmtId="0" fontId="29" fillId="0" borderId="0" xfId="0" applyFont="1"/>
    <xf numFmtId="0" fontId="57" fillId="0" borderId="31" xfId="0" applyFont="1" applyBorder="1" applyAlignment="1">
      <alignment horizontal="left"/>
    </xf>
    <xf numFmtId="0" fontId="43" fillId="0" borderId="1" xfId="0" applyFont="1" applyFill="1" applyBorder="1" applyAlignment="1" applyProtection="1">
      <alignment horizontal="center"/>
    </xf>
    <xf numFmtId="0" fontId="40" fillId="3" borderId="1" xfId="0" applyFont="1" applyFill="1" applyBorder="1" applyProtection="1">
      <protection locked="0"/>
    </xf>
    <xf numFmtId="0" fontId="18" fillId="0" borderId="17" xfId="0" applyFont="1" applyBorder="1" applyAlignment="1" applyProtection="1">
      <alignment horizontal="center"/>
    </xf>
    <xf numFmtId="0" fontId="57" fillId="0" borderId="0" xfId="0" applyFont="1" applyBorder="1" applyAlignment="1">
      <alignment horizontal="left"/>
    </xf>
    <xf numFmtId="0" fontId="57" fillId="0" borderId="33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47" fillId="0" borderId="62" xfId="0" applyFont="1" applyBorder="1" applyProtection="1">
      <protection locked="0"/>
    </xf>
    <xf numFmtId="0" fontId="47" fillId="0" borderId="63" xfId="0" applyFont="1" applyBorder="1" applyProtection="1">
      <protection locked="0"/>
    </xf>
    <xf numFmtId="0" fontId="47" fillId="0" borderId="61" xfId="0" applyFont="1" applyBorder="1"/>
    <xf numFmtId="0" fontId="47" fillId="0" borderId="62" xfId="0" applyFont="1" applyBorder="1"/>
    <xf numFmtId="0" fontId="47" fillId="0" borderId="52" xfId="0" applyFont="1" applyBorder="1"/>
    <xf numFmtId="0" fontId="47" fillId="0" borderId="53" xfId="0" applyFont="1" applyBorder="1"/>
    <xf numFmtId="0" fontId="47" fillId="0" borderId="64" xfId="0" applyFont="1" applyBorder="1" applyProtection="1"/>
    <xf numFmtId="0" fontId="47" fillId="0" borderId="65" xfId="0" applyFont="1" applyBorder="1" applyProtection="1"/>
    <xf numFmtId="0" fontId="47" fillId="0" borderId="66" xfId="0" applyFont="1" applyBorder="1" applyProtection="1">
      <protection locked="0"/>
    </xf>
    <xf numFmtId="0" fontId="47" fillId="0" borderId="67" xfId="0" applyFont="1" applyBorder="1" applyProtection="1">
      <protection locked="0"/>
    </xf>
    <xf numFmtId="0" fontId="47" fillId="0" borderId="68" xfId="0" applyFont="1" applyBorder="1"/>
    <xf numFmtId="0" fontId="0" fillId="4" borderId="6" xfId="0" applyFill="1" applyBorder="1"/>
    <xf numFmtId="0" fontId="0" fillId="4" borderId="2" xfId="0" applyFill="1" applyBorder="1"/>
    <xf numFmtId="0" fontId="58" fillId="0" borderId="6" xfId="0" applyFont="1" applyBorder="1"/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48" fillId="0" borderId="54" xfId="0" applyFont="1" applyBorder="1" applyAlignment="1" applyProtection="1">
      <alignment horizontal="left"/>
    </xf>
    <xf numFmtId="0" fontId="48" fillId="0" borderId="51" xfId="0" applyFont="1" applyBorder="1" applyProtection="1"/>
    <xf numFmtId="0" fontId="48" fillId="0" borderId="54" xfId="0" applyFont="1" applyBorder="1" applyProtection="1"/>
    <xf numFmtId="0" fontId="48" fillId="0" borderId="69" xfId="0" applyFont="1" applyBorder="1" applyProtection="1"/>
    <xf numFmtId="0" fontId="0" fillId="0" borderId="69" xfId="0" applyBorder="1" applyProtection="1"/>
    <xf numFmtId="0" fontId="49" fillId="0" borderId="54" xfId="0" applyFont="1" applyBorder="1" applyProtection="1"/>
    <xf numFmtId="0" fontId="48" fillId="0" borderId="0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57" fillId="0" borderId="12" xfId="0" applyFont="1" applyBorder="1" applyProtection="1"/>
    <xf numFmtId="0" fontId="48" fillId="0" borderId="59" xfId="1" applyNumberFormat="1" applyFont="1" applyBorder="1" applyAlignment="1" applyProtection="1">
      <alignment horizontal="right"/>
      <protection locked="0"/>
    </xf>
    <xf numFmtId="0" fontId="48" fillId="0" borderId="70" xfId="1" applyNumberFormat="1" applyFont="1" applyBorder="1" applyAlignment="1" applyProtection="1">
      <alignment horizontal="right"/>
      <protection locked="0"/>
    </xf>
    <xf numFmtId="0" fontId="48" fillId="0" borderId="72" xfId="0" applyNumberFormat="1" applyFont="1" applyBorder="1" applyAlignment="1" applyProtection="1">
      <alignment horizontal="right"/>
      <protection locked="0"/>
    </xf>
    <xf numFmtId="0" fontId="48" fillId="0" borderId="73" xfId="0" applyNumberFormat="1" applyFont="1" applyBorder="1" applyAlignment="1" applyProtection="1">
      <alignment horizontal="right"/>
      <protection locked="0"/>
    </xf>
    <xf numFmtId="0" fontId="48" fillId="0" borderId="74" xfId="0" applyNumberFormat="1" applyFont="1" applyBorder="1" applyAlignment="1" applyProtection="1">
      <alignment horizontal="right"/>
      <protection locked="0"/>
    </xf>
    <xf numFmtId="0" fontId="48" fillId="0" borderId="75" xfId="0" applyNumberFormat="1" applyFont="1" applyBorder="1" applyAlignment="1" applyProtection="1">
      <alignment horizontal="right"/>
      <protection locked="0"/>
    </xf>
    <xf numFmtId="0" fontId="48" fillId="0" borderId="76" xfId="0" applyNumberFormat="1" applyFont="1" applyBorder="1" applyAlignment="1" applyProtection="1">
      <alignment horizontal="right"/>
      <protection locked="0"/>
    </xf>
    <xf numFmtId="0" fontId="48" fillId="0" borderId="77" xfId="0" applyNumberFormat="1" applyFont="1" applyBorder="1" applyAlignment="1" applyProtection="1">
      <alignment horizontal="right"/>
      <protection locked="0"/>
    </xf>
    <xf numFmtId="0" fontId="48" fillId="0" borderId="78" xfId="0" applyNumberFormat="1" applyFont="1" applyBorder="1" applyAlignment="1" applyProtection="1">
      <alignment horizontal="right"/>
      <protection locked="0"/>
    </xf>
    <xf numFmtId="0" fontId="48" fillId="0" borderId="79" xfId="0" applyNumberFormat="1" applyFont="1" applyBorder="1" applyAlignment="1" applyProtection="1">
      <alignment horizontal="right"/>
      <protection locked="0"/>
    </xf>
    <xf numFmtId="0" fontId="48" fillId="0" borderId="80" xfId="0" applyNumberFormat="1" applyFont="1" applyBorder="1" applyAlignment="1" applyProtection="1">
      <alignment horizontal="right"/>
      <protection locked="0"/>
    </xf>
    <xf numFmtId="0" fontId="48" fillId="0" borderId="81" xfId="0" applyFont="1" applyBorder="1" applyAlignment="1" applyProtection="1">
      <alignment horizontal="right"/>
      <protection locked="0"/>
    </xf>
    <xf numFmtId="0" fontId="48" fillId="0" borderId="60" xfId="0" applyNumberFormat="1" applyFont="1" applyBorder="1" applyAlignment="1" applyProtection="1">
      <alignment horizontal="right"/>
      <protection locked="0"/>
    </xf>
    <xf numFmtId="0" fontId="48" fillId="0" borderId="82" xfId="0" applyNumberFormat="1" applyFont="1" applyBorder="1" applyAlignment="1" applyProtection="1">
      <alignment horizontal="right"/>
      <protection locked="0"/>
    </xf>
    <xf numFmtId="0" fontId="48" fillId="0" borderId="83" xfId="0" applyNumberFormat="1" applyFont="1" applyBorder="1" applyAlignment="1" applyProtection="1">
      <alignment horizontal="right"/>
      <protection locked="0"/>
    </xf>
    <xf numFmtId="0" fontId="48" fillId="0" borderId="71" xfId="0" applyNumberFormat="1" applyFont="1" applyBorder="1" applyAlignment="1" applyProtection="1">
      <alignment horizontal="right"/>
      <protection locked="0"/>
    </xf>
    <xf numFmtId="0" fontId="48" fillId="0" borderId="84" xfId="0" applyNumberFormat="1" applyFont="1" applyBorder="1" applyAlignment="1" applyProtection="1">
      <alignment horizontal="right"/>
      <protection locked="0"/>
    </xf>
    <xf numFmtId="0" fontId="48" fillId="0" borderId="85" xfId="0" applyNumberFormat="1" applyFont="1" applyBorder="1" applyAlignment="1" applyProtection="1">
      <alignment horizontal="right"/>
      <protection locked="0"/>
    </xf>
    <xf numFmtId="0" fontId="29" fillId="0" borderId="0" xfId="0" applyFont="1" applyBorder="1" applyProtection="1">
      <protection locked="0"/>
    </xf>
    <xf numFmtId="0" fontId="62" fillId="0" borderId="35" xfId="0" applyFont="1" applyFill="1" applyBorder="1" applyProtection="1"/>
    <xf numFmtId="0" fontId="62" fillId="0" borderId="7" xfId="0" applyFont="1" applyFill="1" applyBorder="1" applyProtection="1">
      <protection locked="0"/>
    </xf>
    <xf numFmtId="0" fontId="62" fillId="0" borderId="7" xfId="0" applyFont="1" applyFill="1" applyBorder="1" applyAlignment="1" applyProtection="1"/>
    <xf numFmtId="0" fontId="62" fillId="0" borderId="14" xfId="0" applyFont="1" applyFill="1" applyBorder="1" applyAlignment="1" applyProtection="1">
      <alignment horizontal="left"/>
    </xf>
    <xf numFmtId="0" fontId="43" fillId="0" borderId="8" xfId="0" applyFont="1" applyFill="1" applyBorder="1" applyProtection="1"/>
    <xf numFmtId="0" fontId="43" fillId="0" borderId="34" xfId="0" applyFont="1" applyFill="1" applyBorder="1" applyProtection="1"/>
    <xf numFmtId="0" fontId="43" fillId="0" borderId="9" xfId="0" applyFont="1" applyFill="1" applyBorder="1" applyProtection="1"/>
    <xf numFmtId="0" fontId="43" fillId="0" borderId="2" xfId="0" applyFont="1" applyFill="1" applyBorder="1" applyProtection="1"/>
    <xf numFmtId="0" fontId="43" fillId="0" borderId="4" xfId="0" applyFont="1" applyFill="1" applyBorder="1"/>
    <xf numFmtId="0" fontId="18" fillId="0" borderId="4" xfId="0" applyFont="1" applyBorder="1"/>
    <xf numFmtId="0" fontId="66" fillId="0" borderId="14" xfId="0" applyFont="1" applyBorder="1" applyAlignment="1" applyProtection="1">
      <alignment vertical="center" wrapText="1"/>
      <protection locked="0"/>
    </xf>
    <xf numFmtId="0" fontId="66" fillId="0" borderId="4" xfId="0" applyFont="1" applyBorder="1" applyAlignment="1" applyProtection="1">
      <alignment vertical="center" wrapText="1"/>
      <protection locked="0"/>
    </xf>
    <xf numFmtId="0" fontId="66" fillId="0" borderId="38" xfId="0" applyFont="1" applyBorder="1" applyAlignment="1" applyProtection="1">
      <alignment vertical="center" wrapText="1"/>
      <protection locked="0"/>
    </xf>
    <xf numFmtId="0" fontId="66" fillId="0" borderId="6" xfId="0" applyFont="1" applyBorder="1" applyAlignment="1" applyProtection="1">
      <alignment vertical="center" wrapText="1"/>
      <protection locked="0"/>
    </xf>
    <xf numFmtId="0" fontId="66" fillId="0" borderId="2" xfId="0" applyFont="1" applyBorder="1" applyAlignment="1" applyProtection="1">
      <alignment vertical="center" wrapText="1"/>
      <protection locked="0"/>
    </xf>
    <xf numFmtId="0" fontId="66" fillId="0" borderId="39" xfId="0" applyFont="1" applyBorder="1" applyAlignment="1" applyProtection="1">
      <alignment vertical="center" wrapText="1"/>
      <protection locked="0"/>
    </xf>
    <xf numFmtId="0" fontId="66" fillId="5" borderId="6" xfId="0" applyFont="1" applyFill="1" applyBorder="1" applyAlignment="1" applyProtection="1">
      <alignment vertical="center" wrapText="1"/>
      <protection locked="0"/>
    </xf>
    <xf numFmtId="0" fontId="66" fillId="5" borderId="2" xfId="0" applyFont="1" applyFill="1" applyBorder="1" applyAlignment="1" applyProtection="1">
      <alignment vertical="center" wrapText="1"/>
      <protection locked="0"/>
    </xf>
    <xf numFmtId="0" fontId="66" fillId="5" borderId="39" xfId="0" applyFont="1" applyFill="1" applyBorder="1" applyAlignment="1" applyProtection="1">
      <alignment vertical="center" wrapText="1"/>
      <protection locked="0"/>
    </xf>
    <xf numFmtId="0" fontId="67" fillId="0" borderId="6" xfId="0" applyFont="1" applyBorder="1" applyAlignment="1" applyProtection="1">
      <alignment vertical="center" wrapText="1"/>
      <protection locked="0"/>
    </xf>
    <xf numFmtId="0" fontId="67" fillId="0" borderId="2" xfId="0" applyFont="1" applyBorder="1" applyAlignment="1" applyProtection="1">
      <alignment vertical="center" wrapText="1"/>
      <protection locked="0"/>
    </xf>
    <xf numFmtId="0" fontId="68" fillId="0" borderId="6" xfId="0" applyFont="1" applyBorder="1" applyAlignment="1" applyProtection="1">
      <alignment vertical="center" wrapText="1"/>
      <protection locked="0"/>
    </xf>
    <xf numFmtId="0" fontId="67" fillId="0" borderId="40" xfId="0" applyFont="1" applyBorder="1" applyAlignment="1" applyProtection="1">
      <alignment vertical="center" wrapText="1"/>
      <protection locked="0"/>
    </xf>
    <xf numFmtId="0" fontId="67" fillId="0" borderId="24" xfId="0" applyFont="1" applyBorder="1" applyAlignment="1" applyProtection="1">
      <alignment vertical="center" wrapText="1"/>
      <protection locked="0"/>
    </xf>
    <xf numFmtId="0" fontId="66" fillId="0" borderId="24" xfId="0" applyFont="1" applyBorder="1" applyAlignment="1" applyProtection="1">
      <alignment vertical="center" wrapText="1"/>
      <protection locked="0"/>
    </xf>
    <xf numFmtId="0" fontId="66" fillId="0" borderId="25" xfId="0" applyFont="1" applyBorder="1" applyAlignment="1" applyProtection="1">
      <alignment vertical="center" wrapText="1"/>
      <protection locked="0"/>
    </xf>
    <xf numFmtId="1" fontId="40" fillId="0" borderId="2" xfId="0" applyNumberFormat="1" applyFont="1" applyFill="1" applyBorder="1" applyProtection="1">
      <protection locked="0"/>
    </xf>
    <xf numFmtId="1" fontId="40" fillId="0" borderId="5" xfId="0" applyNumberFormat="1" applyFont="1" applyFill="1" applyBorder="1" applyProtection="1">
      <protection locked="0"/>
    </xf>
    <xf numFmtId="1" fontId="40" fillId="0" borderId="41" xfId="0" applyNumberFormat="1" applyFont="1" applyFill="1" applyBorder="1" applyProtection="1">
      <protection locked="0"/>
    </xf>
    <xf numFmtId="1" fontId="40" fillId="0" borderId="0" xfId="0" applyNumberFormat="1" applyFont="1" applyFill="1" applyBorder="1" applyProtection="1">
      <protection locked="0"/>
    </xf>
    <xf numFmtId="1" fontId="40" fillId="0" borderId="7" xfId="0" applyNumberFormat="1" applyFont="1" applyFill="1" applyBorder="1" applyProtection="1">
      <protection locked="0"/>
    </xf>
    <xf numFmtId="1" fontId="40" fillId="0" borderId="4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69" fillId="0" borderId="5" xfId="0" applyFont="1" applyFill="1" applyBorder="1"/>
    <xf numFmtId="6" fontId="69" fillId="0" borderId="4" xfId="0" applyNumberFormat="1" applyFont="1" applyFill="1" applyBorder="1" applyAlignment="1">
      <alignment horizontal="left"/>
    </xf>
    <xf numFmtId="0" fontId="31" fillId="0" borderId="17" xfId="0" applyFont="1" applyBorder="1"/>
    <xf numFmtId="49" fontId="11" fillId="0" borderId="0" xfId="0" applyNumberFormat="1" applyFont="1" applyAlignment="1">
      <alignment horizontal="center" vertical="center"/>
    </xf>
    <xf numFmtId="49" fontId="0" fillId="0" borderId="0" xfId="0" applyNumberFormat="1"/>
    <xf numFmtId="0" fontId="48" fillId="0" borderId="87" xfId="0" applyFont="1" applyBorder="1" applyAlignment="1" applyProtection="1">
      <alignment horizontal="left"/>
    </xf>
    <xf numFmtId="0" fontId="48" fillId="0" borderId="88" xfId="0" applyFont="1" applyBorder="1" applyAlignment="1" applyProtection="1">
      <alignment horizontal="left"/>
    </xf>
    <xf numFmtId="0" fontId="48" fillId="0" borderId="89" xfId="0" applyFont="1" applyBorder="1" applyAlignment="1" applyProtection="1">
      <alignment horizontal="left"/>
    </xf>
    <xf numFmtId="0" fontId="48" fillId="0" borderId="90" xfId="0" applyNumberFormat="1" applyFont="1" applyBorder="1" applyAlignment="1" applyProtection="1">
      <alignment horizontal="right"/>
      <protection locked="0"/>
    </xf>
    <xf numFmtId="0" fontId="47" fillId="0" borderId="68" xfId="0" applyFont="1" applyBorder="1" applyProtection="1"/>
    <xf numFmtId="0" fontId="47" fillId="0" borderId="64" xfId="0" applyNumberFormat="1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11" borderId="2" xfId="0" applyFill="1" applyBorder="1" applyProtection="1">
      <protection locked="0"/>
    </xf>
    <xf numFmtId="0" fontId="4" fillId="11" borderId="22" xfId="0" applyFont="1" applyFill="1" applyBorder="1" applyProtection="1">
      <protection locked="0"/>
    </xf>
    <xf numFmtId="0" fontId="4" fillId="11" borderId="20" xfId="0" applyFont="1" applyFill="1" applyBorder="1" applyProtection="1">
      <protection locked="0"/>
    </xf>
    <xf numFmtId="0" fontId="0" fillId="11" borderId="20" xfId="0" applyFill="1" applyBorder="1" applyProtection="1">
      <protection locked="0"/>
    </xf>
    <xf numFmtId="0" fontId="4" fillId="11" borderId="21" xfId="0" applyFont="1" applyFill="1" applyBorder="1" applyProtection="1">
      <protection locked="0"/>
    </xf>
    <xf numFmtId="0" fontId="29" fillId="0" borderId="91" xfId="0" applyFont="1" applyBorder="1"/>
    <xf numFmtId="0" fontId="9" fillId="0" borderId="1" xfId="0" applyFont="1" applyBorder="1"/>
    <xf numFmtId="0" fontId="15" fillId="0" borderId="11" xfId="0" applyFont="1" applyBorder="1" applyAlignment="1" applyProtection="1">
      <alignment horizontal="center"/>
    </xf>
    <xf numFmtId="0" fontId="4" fillId="11" borderId="94" xfId="0" applyFont="1" applyFill="1" applyBorder="1" applyProtection="1">
      <protection locked="0"/>
    </xf>
    <xf numFmtId="0" fontId="4" fillId="11" borderId="95" xfId="0" applyFont="1" applyFill="1" applyBorder="1" applyProtection="1">
      <protection locked="0"/>
    </xf>
    <xf numFmtId="0" fontId="8" fillId="0" borderId="1" xfId="0" applyFont="1" applyBorder="1" applyAlignment="1">
      <alignment horizontal="center"/>
    </xf>
    <xf numFmtId="0" fontId="0" fillId="0" borderId="31" xfId="0" applyBorder="1"/>
    <xf numFmtId="0" fontId="0" fillId="4" borderId="92" xfId="0" applyFill="1" applyBorder="1" applyAlignment="1" applyProtection="1">
      <alignment horizontal="center"/>
      <protection locked="0"/>
    </xf>
    <xf numFmtId="0" fontId="54" fillId="7" borderId="57" xfId="0" applyFont="1" applyFill="1" applyBorder="1" applyAlignment="1">
      <alignment horizontal="center" vertical="center" wrapText="1"/>
    </xf>
    <xf numFmtId="0" fontId="55" fillId="7" borderId="98" xfId="0" applyFont="1" applyFill="1" applyBorder="1" applyAlignment="1">
      <alignment horizontal="center" vertical="center" wrapText="1"/>
    </xf>
    <xf numFmtId="0" fontId="55" fillId="7" borderId="99" xfId="0" applyFont="1" applyFill="1" applyBorder="1" applyAlignment="1">
      <alignment horizontal="center" vertical="center" wrapText="1"/>
    </xf>
    <xf numFmtId="0" fontId="55" fillId="7" borderId="33" xfId="0" applyFont="1" applyFill="1" applyBorder="1" applyAlignment="1">
      <alignment horizontal="center" vertical="center" wrapText="1"/>
    </xf>
    <xf numFmtId="0" fontId="55" fillId="7" borderId="3" xfId="0" applyFont="1" applyFill="1" applyBorder="1" applyAlignment="1">
      <alignment horizontal="center" vertical="center" wrapText="1"/>
    </xf>
    <xf numFmtId="0" fontId="66" fillId="0" borderId="34" xfId="0" applyFont="1" applyBorder="1" applyAlignment="1" applyProtection="1">
      <alignment vertical="center" wrapText="1"/>
      <protection locked="0"/>
    </xf>
    <xf numFmtId="0" fontId="55" fillId="7" borderId="96" xfId="0" applyFont="1" applyFill="1" applyBorder="1" applyAlignment="1">
      <alignment horizontal="center" vertical="center" wrapText="1"/>
    </xf>
    <xf numFmtId="0" fontId="55" fillId="7" borderId="79" xfId="0" applyFont="1" applyFill="1" applyBorder="1" applyAlignment="1">
      <alignment horizontal="center" vertical="center" wrapText="1"/>
    </xf>
    <xf numFmtId="0" fontId="66" fillId="0" borderId="28" xfId="0" applyFont="1" applyBorder="1" applyAlignment="1" applyProtection="1">
      <alignment vertical="center" wrapText="1"/>
      <protection locked="0"/>
    </xf>
    <xf numFmtId="0" fontId="75" fillId="0" borderId="0" xfId="0" applyFont="1"/>
    <xf numFmtId="0" fontId="83" fillId="6" borderId="100" xfId="0" applyFont="1" applyFill="1" applyBorder="1" applyAlignment="1" applyProtection="1">
      <alignment horizontal="left"/>
      <protection locked="0"/>
    </xf>
    <xf numFmtId="0" fontId="0" fillId="6" borderId="100" xfId="0" applyFill="1" applyBorder="1" applyProtection="1">
      <protection locked="0"/>
    </xf>
    <xf numFmtId="0" fontId="53" fillId="0" borderId="49" xfId="0" applyFont="1" applyBorder="1" applyAlignment="1" applyProtection="1">
      <alignment horizontal="right" vertical="center" wrapText="1"/>
      <protection locked="0"/>
    </xf>
    <xf numFmtId="0" fontId="46" fillId="6" borderId="18" xfId="0" applyFont="1" applyFill="1" applyBorder="1" applyAlignment="1" applyProtection="1">
      <alignment horizontal="center"/>
    </xf>
    <xf numFmtId="1" fontId="40" fillId="6" borderId="12" xfId="0" applyNumberFormat="1" applyFont="1" applyFill="1" applyBorder="1" applyProtection="1"/>
    <xf numFmtId="0" fontId="0" fillId="0" borderId="36" xfId="0" applyBorder="1"/>
    <xf numFmtId="0" fontId="0" fillId="0" borderId="14" xfId="0" applyBorder="1"/>
    <xf numFmtId="0" fontId="14" fillId="0" borderId="0" xfId="0" applyFont="1" applyAlignment="1">
      <alignment horizontal="left"/>
    </xf>
    <xf numFmtId="0" fontId="84" fillId="0" borderId="55" xfId="0" applyFont="1" applyBorder="1" applyProtection="1"/>
    <xf numFmtId="0" fontId="84" fillId="0" borderId="51" xfId="0" applyFont="1" applyBorder="1" applyAlignment="1" applyProtection="1">
      <alignment horizontal="left"/>
    </xf>
    <xf numFmtId="0" fontId="85" fillId="0" borderId="61" xfId="0" applyFont="1" applyBorder="1" applyProtection="1"/>
    <xf numFmtId="0" fontId="86" fillId="0" borderId="74" xfId="0" applyNumberFormat="1" applyFont="1" applyBorder="1" applyAlignment="1" applyProtection="1">
      <alignment horizontal="right"/>
    </xf>
    <xf numFmtId="0" fontId="48" fillId="0" borderId="5" xfId="0" applyFont="1" applyBorder="1" applyProtection="1"/>
    <xf numFmtId="0" fontId="18" fillId="0" borderId="0" xfId="0" applyFont="1" applyBorder="1" applyAlignment="1">
      <alignment horizontal="left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69" fillId="0" borderId="33" xfId="0" applyFont="1" applyFill="1" applyBorder="1" applyAlignment="1" applyProtection="1">
      <alignment horizontal="center"/>
    </xf>
    <xf numFmtId="0" fontId="40" fillId="8" borderId="24" xfId="0" applyFont="1" applyFill="1" applyBorder="1" applyProtection="1"/>
    <xf numFmtId="0" fontId="40" fillId="0" borderId="24" xfId="0" applyFont="1" applyFill="1" applyBorder="1" applyProtection="1">
      <protection locked="0"/>
    </xf>
    <xf numFmtId="0" fontId="42" fillId="10" borderId="102" xfId="0" applyFont="1" applyFill="1" applyBorder="1"/>
    <xf numFmtId="0" fontId="43" fillId="10" borderId="7" xfId="0" applyFont="1" applyFill="1" applyBorder="1"/>
    <xf numFmtId="0" fontId="63" fillId="10" borderId="103" xfId="0" applyFont="1" applyFill="1" applyBorder="1"/>
    <xf numFmtId="0" fontId="44" fillId="10" borderId="9" xfId="0" applyFont="1" applyFill="1" applyBorder="1" applyAlignment="1">
      <alignment horizontal="center"/>
    </xf>
    <xf numFmtId="0" fontId="43" fillId="10" borderId="7" xfId="0" applyFont="1" applyFill="1" applyBorder="1" applyAlignment="1">
      <alignment horizontal="center"/>
    </xf>
    <xf numFmtId="0" fontId="63" fillId="10" borderId="104" xfId="0" applyFont="1" applyFill="1" applyBorder="1" applyAlignment="1">
      <alignment horizontal="left"/>
    </xf>
    <xf numFmtId="0" fontId="40" fillId="6" borderId="2" xfId="0" applyFont="1" applyFill="1" applyBorder="1" applyProtection="1">
      <protection locked="0"/>
    </xf>
    <xf numFmtId="0" fontId="43" fillId="6" borderId="2" xfId="0" applyFont="1" applyFill="1" applyBorder="1" applyProtection="1">
      <protection locked="0"/>
    </xf>
    <xf numFmtId="0" fontId="40" fillId="6" borderId="4" xfId="0" applyFont="1" applyFill="1" applyBorder="1" applyAlignment="1" applyProtection="1">
      <alignment horizontal="center"/>
      <protection locked="0"/>
    </xf>
    <xf numFmtId="0" fontId="39" fillId="0" borderId="4" xfId="0" applyFont="1" applyFill="1" applyBorder="1" applyAlignment="1" applyProtection="1">
      <alignment horizontal="center"/>
    </xf>
    <xf numFmtId="0" fontId="43" fillId="0" borderId="5" xfId="0" applyFont="1" applyFill="1" applyBorder="1" applyProtection="1">
      <protection locked="0"/>
    </xf>
    <xf numFmtId="0" fontId="40" fillId="0" borderId="36" xfId="0" applyFont="1" applyFill="1" applyBorder="1" applyProtection="1">
      <protection locked="0"/>
    </xf>
    <xf numFmtId="0" fontId="43" fillId="0" borderId="17" xfId="0" applyFont="1" applyFill="1" applyBorder="1" applyProtection="1">
      <protection locked="0"/>
    </xf>
    <xf numFmtId="0" fontId="40" fillId="0" borderId="6" xfId="0" applyFont="1" applyFill="1" applyBorder="1" applyProtection="1">
      <protection locked="0"/>
    </xf>
    <xf numFmtId="0" fontId="40" fillId="0" borderId="14" xfId="0" applyFont="1" applyFill="1" applyBorder="1" applyProtection="1">
      <protection locked="0"/>
    </xf>
    <xf numFmtId="0" fontId="93" fillId="6" borderId="0" xfId="0" applyFont="1" applyFill="1" applyBorder="1" applyAlignment="1" applyProtection="1">
      <alignment horizontal="center"/>
    </xf>
    <xf numFmtId="0" fontId="46" fillId="10" borderId="0" xfId="0" applyFont="1" applyFill="1" applyBorder="1" applyAlignment="1" applyProtection="1">
      <alignment horizontal="center"/>
    </xf>
    <xf numFmtId="1" fontId="40" fillId="10" borderId="0" xfId="0" applyNumberFormat="1" applyFont="1" applyFill="1" applyBorder="1" applyProtection="1"/>
    <xf numFmtId="0" fontId="40" fillId="10" borderId="0" xfId="0" applyFont="1" applyFill="1" applyBorder="1" applyProtection="1"/>
    <xf numFmtId="0" fontId="0" fillId="10" borderId="0" xfId="0" applyFill="1" applyBorder="1"/>
    <xf numFmtId="0" fontId="0" fillId="10" borderId="0" xfId="0" applyFill="1" applyBorder="1" applyProtection="1">
      <protection locked="0"/>
    </xf>
    <xf numFmtId="0" fontId="0" fillId="10" borderId="0" xfId="0" applyFill="1" applyBorder="1" applyAlignment="1">
      <alignment horizontal="center"/>
    </xf>
    <xf numFmtId="0" fontId="64" fillId="0" borderId="0" xfId="0" applyFont="1" applyBorder="1" applyAlignment="1">
      <alignment horizontal="left"/>
    </xf>
    <xf numFmtId="0" fontId="65" fillId="0" borderId="21" xfId="0" applyFont="1" applyBorder="1" applyAlignment="1" applyProtection="1">
      <alignment horizontal="center"/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34" xfId="0" applyFont="1" applyBorder="1" applyAlignment="1" applyProtection="1">
      <alignment horizontal="center"/>
    </xf>
    <xf numFmtId="0" fontId="3" fillId="0" borderId="17" xfId="0" applyFont="1" applyBorder="1" applyProtection="1">
      <protection locked="0"/>
    </xf>
    <xf numFmtId="0" fontId="4" fillId="4" borderId="12" xfId="0" applyFont="1" applyFill="1" applyBorder="1" applyAlignment="1" applyProtection="1">
      <alignment horizontal="center"/>
    </xf>
    <xf numFmtId="0" fontId="3" fillId="0" borderId="2" xfId="0" applyFont="1" applyBorder="1" applyProtection="1">
      <protection locked="0"/>
    </xf>
    <xf numFmtId="0" fontId="3" fillId="4" borderId="11" xfId="0" applyFont="1" applyFill="1" applyBorder="1" applyAlignment="1">
      <alignment horizontal="right"/>
    </xf>
    <xf numFmtId="1" fontId="3" fillId="0" borderId="6" xfId="0" applyNumberFormat="1" applyFont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4" fillId="10" borderId="0" xfId="0" applyFont="1" applyFill="1" applyBorder="1" applyAlignment="1" applyProtection="1">
      <alignment horizontal="right"/>
    </xf>
    <xf numFmtId="0" fontId="40" fillId="10" borderId="0" xfId="0" applyFont="1" applyFill="1" applyBorder="1" applyProtection="1">
      <protection locked="0"/>
    </xf>
    <xf numFmtId="0" fontId="43" fillId="10" borderId="0" xfId="0" applyFont="1" applyFill="1" applyBorder="1" applyProtection="1">
      <protection locked="0"/>
    </xf>
    <xf numFmtId="0" fontId="40" fillId="10" borderId="0" xfId="0" applyFont="1" applyFill="1" applyBorder="1" applyAlignment="1" applyProtection="1">
      <alignment horizontal="center"/>
      <protection locked="0"/>
    </xf>
    <xf numFmtId="1" fontId="93" fillId="3" borderId="2" xfId="0" applyNumberFormat="1" applyFont="1" applyFill="1" applyBorder="1" applyAlignment="1" applyProtection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75" fillId="0" borderId="0" xfId="0" applyFont="1" applyBorder="1" applyAlignment="1">
      <alignment horizontal="left"/>
    </xf>
    <xf numFmtId="0" fontId="0" fillId="0" borderId="81" xfId="0" applyFont="1" applyBorder="1"/>
    <xf numFmtId="0" fontId="0" fillId="0" borderId="81" xfId="0" applyFont="1" applyBorder="1" applyProtection="1">
      <protection locked="0"/>
    </xf>
    <xf numFmtId="0" fontId="3" fillId="0" borderId="2" xfId="0" applyFont="1" applyBorder="1"/>
    <xf numFmtId="0" fontId="50" fillId="0" borderId="0" xfId="0" applyFont="1" applyBorder="1" applyAlignment="1">
      <alignment vertical="center" wrapText="1"/>
    </xf>
    <xf numFmtId="0" fontId="53" fillId="0" borderId="0" xfId="0" applyFont="1" applyBorder="1" applyAlignment="1" applyProtection="1">
      <alignment vertical="center" wrapText="1"/>
      <protection locked="0"/>
    </xf>
    <xf numFmtId="0" fontId="75" fillId="0" borderId="31" xfId="0" applyFont="1" applyBorder="1" applyAlignment="1">
      <alignment horizontal="left"/>
    </xf>
    <xf numFmtId="0" fontId="75" fillId="0" borderId="18" xfId="0" applyFont="1" applyBorder="1" applyAlignment="1">
      <alignment horizontal="left"/>
    </xf>
    <xf numFmtId="0" fontId="53" fillId="0" borderId="31" xfId="0" applyFont="1" applyBorder="1" applyAlignment="1">
      <alignment horizontal="left"/>
    </xf>
    <xf numFmtId="0" fontId="0" fillId="0" borderId="18" xfId="0" applyBorder="1"/>
    <xf numFmtId="0" fontId="14" fillId="9" borderId="3" xfId="0" applyFont="1" applyFill="1" applyBorder="1"/>
    <xf numFmtId="0" fontId="0" fillId="0" borderId="11" xfId="0" applyFill="1" applyBorder="1" applyAlignment="1">
      <alignment horizontal="center"/>
    </xf>
    <xf numFmtId="0" fontId="48" fillId="0" borderId="24" xfId="0" applyNumberFormat="1" applyFont="1" applyBorder="1" applyAlignment="1" applyProtection="1">
      <protection locked="0"/>
    </xf>
    <xf numFmtId="0" fontId="48" fillId="0" borderId="25" xfId="0" applyFont="1" applyBorder="1" applyAlignment="1" applyProtection="1">
      <protection locked="0"/>
    </xf>
    <xf numFmtId="0" fontId="85" fillId="0" borderId="107" xfId="0" applyFont="1" applyBorder="1" applyProtection="1"/>
    <xf numFmtId="0" fontId="84" fillId="0" borderId="108" xfId="0" applyNumberFormat="1" applyFont="1" applyBorder="1" applyAlignment="1" applyProtection="1">
      <alignment horizontal="right"/>
    </xf>
    <xf numFmtId="0" fontId="48" fillId="0" borderId="56" xfId="0" applyFont="1" applyBorder="1" applyAlignment="1" applyProtection="1">
      <alignment horizontal="right"/>
      <protection locked="0"/>
    </xf>
    <xf numFmtId="0" fontId="48" fillId="9" borderId="27" xfId="0" applyNumberFormat="1" applyFont="1" applyFill="1" applyBorder="1" applyAlignment="1" applyProtection="1">
      <alignment horizontal="right"/>
      <protection locked="0"/>
    </xf>
    <xf numFmtId="0" fontId="48" fillId="0" borderId="110" xfId="0" applyFont="1" applyBorder="1" applyAlignment="1" applyProtection="1">
      <alignment horizontal="center"/>
    </xf>
    <xf numFmtId="0" fontId="48" fillId="0" borderId="47" xfId="0" applyNumberFormat="1" applyFont="1" applyBorder="1" applyAlignment="1" applyProtection="1">
      <protection locked="0"/>
    </xf>
    <xf numFmtId="0" fontId="48" fillId="0" borderId="112" xfId="0" applyFont="1" applyBorder="1" applyAlignment="1" applyProtection="1">
      <protection locked="0"/>
    </xf>
    <xf numFmtId="0" fontId="47" fillId="0" borderId="4" xfId="0" applyFont="1" applyBorder="1" applyAlignment="1">
      <alignment horizontal="center"/>
    </xf>
    <xf numFmtId="0" fontId="60" fillId="0" borderId="54" xfId="0" applyFont="1" applyBorder="1" applyAlignment="1" applyProtection="1">
      <alignment horizontal="left"/>
    </xf>
    <xf numFmtId="0" fontId="21" fillId="0" borderId="54" xfId="0" applyFont="1" applyBorder="1" applyAlignment="1" applyProtection="1">
      <alignment horizontal="left"/>
    </xf>
    <xf numFmtId="0" fontId="61" fillId="0" borderId="54" xfId="0" applyFont="1" applyBorder="1" applyAlignment="1" applyProtection="1">
      <alignment horizontal="left"/>
    </xf>
    <xf numFmtId="0" fontId="49" fillId="0" borderId="111" xfId="0" applyFont="1" applyBorder="1" applyAlignment="1" applyProtection="1">
      <alignment horizontal="left"/>
    </xf>
    <xf numFmtId="0" fontId="47" fillId="0" borderId="113" xfId="0" applyFont="1" applyBorder="1" applyProtection="1">
      <protection locked="0"/>
    </xf>
    <xf numFmtId="0" fontId="47" fillId="0" borderId="114" xfId="0" applyFont="1" applyBorder="1" applyProtection="1">
      <protection locked="0"/>
    </xf>
    <xf numFmtId="0" fontId="47" fillId="0" borderId="6" xfId="0" applyFont="1" applyBorder="1" applyProtection="1">
      <protection locked="0"/>
    </xf>
    <xf numFmtId="0" fontId="47" fillId="0" borderId="115" xfId="0" applyFont="1" applyBorder="1"/>
    <xf numFmtId="0" fontId="0" fillId="0" borderId="40" xfId="0" applyBorder="1"/>
    <xf numFmtId="0" fontId="49" fillId="0" borderId="7" xfId="0" applyFont="1" applyBorder="1" applyAlignment="1" applyProtection="1">
      <alignment horizontal="left"/>
    </xf>
    <xf numFmtId="0" fontId="48" fillId="0" borderId="4" xfId="0" applyFont="1" applyBorder="1" applyProtection="1"/>
    <xf numFmtId="0" fontId="49" fillId="0" borderId="54" xfId="0" applyFont="1" applyBorder="1" applyAlignment="1" applyProtection="1">
      <alignment horizontal="left"/>
    </xf>
    <xf numFmtId="0" fontId="47" fillId="0" borderId="116" xfId="0" applyFont="1" applyBorder="1" applyProtection="1">
      <protection locked="0"/>
    </xf>
    <xf numFmtId="49" fontId="48" fillId="0" borderId="97" xfId="0" applyNumberFormat="1" applyFont="1" applyBorder="1" applyAlignment="1" applyProtection="1">
      <alignment horizontal="right"/>
      <protection locked="0"/>
    </xf>
    <xf numFmtId="0" fontId="10" fillId="0" borderId="117" xfId="1" applyNumberFormat="1" applyFont="1" applyBorder="1" applyAlignment="1" applyProtection="1">
      <alignment horizontal="right"/>
      <protection locked="0"/>
    </xf>
    <xf numFmtId="0" fontId="0" fillId="0" borderId="105" xfId="0" applyNumberFormat="1" applyFont="1" applyBorder="1" applyAlignment="1" applyProtection="1">
      <alignment horizontal="right"/>
      <protection locked="0"/>
    </xf>
    <xf numFmtId="0" fontId="48" fillId="0" borderId="10" xfId="0" applyFont="1" applyBorder="1" applyProtection="1"/>
    <xf numFmtId="0" fontId="48" fillId="0" borderId="109" xfId="0" applyNumberFormat="1" applyFont="1" applyBorder="1" applyAlignment="1" applyProtection="1">
      <alignment horizontal="right"/>
      <protection locked="0"/>
    </xf>
    <xf numFmtId="0" fontId="48" fillId="0" borderId="110" xfId="0" applyNumberFormat="1" applyFont="1" applyBorder="1" applyAlignment="1" applyProtection="1">
      <alignment horizontal="right"/>
      <protection locked="0"/>
    </xf>
    <xf numFmtId="0" fontId="48" fillId="0" borderId="31" xfId="0" applyFont="1" applyBorder="1" applyProtection="1"/>
    <xf numFmtId="0" fontId="48" fillId="0" borderId="118" xfId="0" applyNumberFormat="1" applyFont="1" applyBorder="1" applyAlignment="1" applyProtection="1">
      <alignment horizontal="right"/>
      <protection locked="0"/>
    </xf>
    <xf numFmtId="0" fontId="48" fillId="0" borderId="42" xfId="0" applyNumberFormat="1" applyFont="1" applyBorder="1" applyAlignment="1" applyProtection="1">
      <alignment horizontal="right"/>
      <protection locked="0"/>
    </xf>
    <xf numFmtId="0" fontId="48" fillId="0" borderId="45" xfId="0" applyNumberFormat="1" applyFont="1" applyBorder="1" applyAlignment="1" applyProtection="1">
      <alignment horizontal="right"/>
      <protection locked="0"/>
    </xf>
    <xf numFmtId="0" fontId="48" fillId="0" borderId="120" xfId="0" applyNumberFormat="1" applyFont="1" applyBorder="1" applyAlignment="1" applyProtection="1">
      <alignment horizontal="right"/>
      <protection locked="0"/>
    </xf>
    <xf numFmtId="0" fontId="48" fillId="0" borderId="121" xfId="0" applyNumberFormat="1" applyFont="1" applyBorder="1" applyAlignment="1" applyProtection="1">
      <alignment horizontal="right"/>
      <protection locked="0"/>
    </xf>
    <xf numFmtId="0" fontId="48" fillId="0" borderId="122" xfId="0" applyNumberFormat="1" applyFont="1" applyBorder="1" applyAlignment="1" applyProtection="1">
      <alignment horizontal="right"/>
      <protection locked="0"/>
    </xf>
    <xf numFmtId="0" fontId="48" fillId="12" borderId="0" xfId="0" applyNumberFormat="1" applyFont="1" applyFill="1" applyBorder="1" applyAlignment="1" applyProtection="1">
      <alignment horizontal="left"/>
      <protection locked="0"/>
    </xf>
    <xf numFmtId="0" fontId="49" fillId="10" borderId="0" xfId="0" applyFont="1" applyFill="1" applyBorder="1" applyAlignment="1" applyProtection="1">
      <alignment horizontal="left"/>
    </xf>
    <xf numFmtId="0" fontId="49" fillId="12" borderId="0" xfId="0" applyFont="1" applyFill="1" applyBorder="1" applyAlignment="1">
      <alignment horizontal="left"/>
    </xf>
    <xf numFmtId="0" fontId="47" fillId="0" borderId="124" xfId="0" applyFont="1" applyBorder="1" applyAlignment="1">
      <alignment horizontal="center"/>
    </xf>
    <xf numFmtId="49" fontId="48" fillId="0" borderId="112" xfId="0" applyNumberFormat="1" applyFont="1" applyBorder="1" applyAlignment="1" applyProtection="1">
      <alignment horizontal="right"/>
      <protection locked="0"/>
    </xf>
    <xf numFmtId="0" fontId="48" fillId="0" borderId="43" xfId="0" applyNumberFormat="1" applyFont="1" applyBorder="1" applyAlignment="1" applyProtection="1">
      <alignment horizontal="right"/>
      <protection locked="0"/>
    </xf>
    <xf numFmtId="0" fontId="70" fillId="0" borderId="125" xfId="0" applyFont="1" applyBorder="1"/>
    <xf numFmtId="0" fontId="70" fillId="0" borderId="6" xfId="0" applyFont="1" applyBorder="1"/>
    <xf numFmtId="0" fontId="47" fillId="0" borderId="6" xfId="0" applyFont="1" applyBorder="1"/>
    <xf numFmtId="0" fontId="59" fillId="0" borderId="104" xfId="0" applyFont="1" applyBorder="1"/>
    <xf numFmtId="0" fontId="48" fillId="0" borderId="1" xfId="0" applyFont="1" applyBorder="1" applyProtection="1"/>
    <xf numFmtId="0" fontId="49" fillId="0" borderId="1" xfId="0" applyFont="1" applyBorder="1" applyAlignment="1" applyProtection="1">
      <alignment horizontal="left"/>
    </xf>
    <xf numFmtId="0" fontId="88" fillId="0" borderId="3" xfId="0" applyFont="1" applyBorder="1" applyProtection="1"/>
    <xf numFmtId="0" fontId="48" fillId="0" borderId="33" xfId="0" applyFont="1" applyBorder="1" applyProtection="1"/>
    <xf numFmtId="0" fontId="29" fillId="0" borderId="0" xfId="0" applyFont="1" applyBorder="1" applyAlignment="1"/>
    <xf numFmtId="0" fontId="4" fillId="4" borderId="34" xfId="0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9" fillId="0" borderId="2" xfId="0" applyFont="1" applyFill="1" applyBorder="1" applyProtection="1"/>
    <xf numFmtId="0" fontId="39" fillId="0" borderId="2" xfId="0" applyFont="1" applyFill="1" applyBorder="1" applyAlignment="1" applyProtection="1">
      <alignment horizontal="center"/>
    </xf>
    <xf numFmtId="0" fontId="62" fillId="0" borderId="2" xfId="0" applyFont="1" applyFill="1" applyBorder="1" applyProtection="1"/>
    <xf numFmtId="0" fontId="16" fillId="0" borderId="8" xfId="0" applyFont="1" applyFill="1" applyBorder="1" applyProtection="1"/>
    <xf numFmtId="0" fontId="40" fillId="0" borderId="126" xfId="0" applyFont="1" applyFill="1" applyBorder="1" applyAlignment="1" applyProtection="1">
      <alignment horizontal="center"/>
      <protection locked="0"/>
    </xf>
    <xf numFmtId="0" fontId="40" fillId="0" borderId="38" xfId="0" applyFont="1" applyFill="1" applyBorder="1" applyAlignment="1" applyProtection="1">
      <alignment horizontal="center"/>
      <protection locked="0"/>
    </xf>
    <xf numFmtId="0" fontId="41" fillId="10" borderId="14" xfId="0" applyFont="1" applyFill="1" applyBorder="1" applyAlignment="1" applyProtection="1"/>
    <xf numFmtId="0" fontId="0" fillId="0" borderId="133" xfId="0" applyBorder="1"/>
    <xf numFmtId="0" fontId="48" fillId="0" borderId="0" xfId="0" applyFont="1"/>
    <xf numFmtId="0" fontId="48" fillId="0" borderId="137" xfId="0" applyFont="1" applyFill="1" applyBorder="1" applyAlignment="1">
      <alignment horizontal="center"/>
    </xf>
    <xf numFmtId="0" fontId="101" fillId="0" borderId="137" xfId="0" applyFont="1" applyBorder="1" applyAlignment="1">
      <alignment horizontal="center"/>
    </xf>
    <xf numFmtId="0" fontId="0" fillId="0" borderId="137" xfId="0" applyBorder="1"/>
    <xf numFmtId="0" fontId="47" fillId="0" borderId="129" xfId="0" applyFont="1" applyBorder="1"/>
    <xf numFmtId="0" fontId="48" fillId="14" borderId="129" xfId="0" applyFont="1" applyFill="1" applyBorder="1" applyProtection="1">
      <protection locked="0"/>
    </xf>
    <xf numFmtId="0" fontId="48" fillId="14" borderId="128" xfId="0" applyFont="1" applyFill="1" applyBorder="1" applyProtection="1">
      <protection locked="0"/>
    </xf>
    <xf numFmtId="0" fontId="49" fillId="14" borderId="130" xfId="0" applyFont="1" applyFill="1" applyBorder="1" applyProtection="1">
      <protection locked="0"/>
    </xf>
    <xf numFmtId="0" fontId="86" fillId="0" borderId="0" xfId="0" applyFont="1"/>
    <xf numFmtId="0" fontId="103" fillId="0" borderId="0" xfId="0" applyFont="1" applyAlignment="1">
      <alignment horizontal="center"/>
    </xf>
    <xf numFmtId="0" fontId="95" fillId="0" borderId="130" xfId="0" applyFont="1" applyBorder="1"/>
    <xf numFmtId="0" fontId="3" fillId="0" borderId="0" xfId="0" applyFont="1" applyBorder="1"/>
    <xf numFmtId="0" fontId="36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2" xfId="0" applyFont="1" applyFill="1" applyBorder="1"/>
    <xf numFmtId="0" fontId="14" fillId="0" borderId="2" xfId="0" applyFon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Protection="1"/>
    <xf numFmtId="14" fontId="4" fillId="0" borderId="0" xfId="0" applyNumberFormat="1" applyFont="1" applyBorder="1" applyAlignment="1" applyProtection="1">
      <alignment vertical="center"/>
    </xf>
    <xf numFmtId="0" fontId="36" fillId="0" borderId="17" xfId="0" applyFont="1" applyBorder="1"/>
    <xf numFmtId="0" fontId="36" fillId="0" borderId="6" xfId="0" applyFont="1" applyFill="1" applyBorder="1"/>
    <xf numFmtId="0" fontId="36" fillId="0" borderId="2" xfId="0" applyFont="1" applyBorder="1" applyProtection="1"/>
    <xf numFmtId="0" fontId="3" fillId="0" borderId="2" xfId="0" applyFont="1" applyBorder="1" applyProtection="1"/>
    <xf numFmtId="0" fontId="3" fillId="0" borderId="4" xfId="0" applyFont="1" applyBorder="1" applyProtection="1"/>
    <xf numFmtId="0" fontId="86" fillId="0" borderId="0" xfId="0" applyNumberFormat="1" applyFont="1" applyBorder="1" applyAlignment="1">
      <alignment horizontal="center"/>
    </xf>
    <xf numFmtId="0" fontId="37" fillId="0" borderId="29" xfId="0" applyFont="1" applyBorder="1"/>
    <xf numFmtId="0" fontId="37" fillId="0" borderId="30" xfId="0" applyFont="1" applyBorder="1"/>
    <xf numFmtId="0" fontId="37" fillId="0" borderId="21" xfId="0" applyFont="1" applyBorder="1"/>
    <xf numFmtId="49" fontId="37" fillId="0" borderId="0" xfId="0" applyNumberFormat="1" applyFont="1" applyBorder="1" applyAlignment="1">
      <alignment horizontal="left" vertical="center"/>
    </xf>
    <xf numFmtId="0" fontId="110" fillId="11" borderId="12" xfId="0" applyFont="1" applyFill="1" applyBorder="1" applyProtection="1">
      <protection locked="0"/>
    </xf>
    <xf numFmtId="0" fontId="37" fillId="0" borderId="9" xfId="0" applyFont="1" applyBorder="1"/>
    <xf numFmtId="0" fontId="37" fillId="0" borderId="0" xfId="0" applyFont="1" applyBorder="1"/>
    <xf numFmtId="0" fontId="9" fillId="0" borderId="36" xfId="0" applyFont="1" applyBorder="1" applyAlignment="1">
      <alignment horizontal="left" vertical="center"/>
    </xf>
    <xf numFmtId="0" fontId="9" fillId="11" borderId="8" xfId="0" applyFont="1" applyFill="1" applyBorder="1" applyAlignment="1" applyProtection="1">
      <alignment horizontal="center" vertical="center"/>
      <protection locked="0"/>
    </xf>
    <xf numFmtId="0" fontId="9" fillId="11" borderId="41" xfId="0" applyFont="1" applyFill="1" applyBorder="1" applyAlignment="1" applyProtection="1">
      <alignment horizontal="center" vertical="center"/>
      <protection locked="0"/>
    </xf>
    <xf numFmtId="0" fontId="9" fillId="11" borderId="36" xfId="0" applyFont="1" applyFill="1" applyBorder="1" applyAlignment="1" applyProtection="1">
      <alignment horizontal="center" vertical="center"/>
      <protection locked="0"/>
    </xf>
    <xf numFmtId="0" fontId="9" fillId="11" borderId="34" xfId="0" applyFont="1" applyFill="1" applyBorder="1" applyAlignment="1" applyProtection="1">
      <alignment horizontal="center" vertical="center"/>
      <protection locked="0"/>
    </xf>
    <xf numFmtId="0" fontId="9" fillId="11" borderId="37" xfId="0" applyFont="1" applyFill="1" applyBorder="1" applyAlignment="1" applyProtection="1">
      <alignment horizontal="center" vertical="center"/>
      <protection locked="0"/>
    </xf>
    <xf numFmtId="0" fontId="9" fillId="11" borderId="14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left" vertical="center"/>
    </xf>
    <xf numFmtId="0" fontId="11" fillId="10" borderId="36" xfId="0" applyFont="1" applyFill="1" applyBorder="1" applyAlignment="1" applyProtection="1">
      <alignment horizontal="center" vertical="center"/>
      <protection locked="0"/>
    </xf>
    <xf numFmtId="0" fontId="37" fillId="4" borderId="12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07" fillId="0" borderId="20" xfId="0" applyFont="1" applyBorder="1"/>
    <xf numFmtId="1" fontId="107" fillId="0" borderId="21" xfId="0" applyNumberFormat="1" applyFont="1" applyBorder="1"/>
    <xf numFmtId="0" fontId="3" fillId="0" borderId="0" xfId="0" applyFont="1" applyAlignment="1">
      <alignment horizontal="left" vertical="center"/>
    </xf>
    <xf numFmtId="0" fontId="111" fillId="0" borderId="8" xfId="0" applyFont="1" applyBorder="1" applyAlignment="1">
      <alignment horizontal="left" vertical="center"/>
    </xf>
    <xf numFmtId="0" fontId="13" fillId="0" borderId="12" xfId="0" applyFont="1" applyBorder="1" applyAlignment="1" applyProtection="1">
      <alignment horizontal="left" vertical="center" indent="3"/>
    </xf>
    <xf numFmtId="0" fontId="0" fillId="0" borderId="17" xfId="0" applyBorder="1" applyProtection="1">
      <protection locked="0"/>
    </xf>
    <xf numFmtId="0" fontId="107" fillId="0" borderId="6" xfId="0" applyFont="1" applyFill="1" applyBorder="1"/>
    <xf numFmtId="0" fontId="3" fillId="0" borderId="17" xfId="0" applyFont="1" applyBorder="1"/>
    <xf numFmtId="0" fontId="3" fillId="0" borderId="6" xfId="0" applyFont="1" applyBorder="1"/>
    <xf numFmtId="0" fontId="4" fillId="0" borderId="2" xfId="0" applyFont="1" applyFill="1" applyBorder="1"/>
    <xf numFmtId="0" fontId="3" fillId="0" borderId="129" xfId="0" applyFont="1" applyBorder="1"/>
    <xf numFmtId="0" fontId="0" fillId="14" borderId="9" xfId="0" applyFill="1" applyBorder="1" applyProtection="1">
      <protection locked="0"/>
    </xf>
    <xf numFmtId="0" fontId="47" fillId="0" borderId="141" xfId="0" applyFont="1" applyFill="1" applyBorder="1"/>
    <xf numFmtId="0" fontId="86" fillId="0" borderId="0" xfId="0" applyFont="1" applyBorder="1" applyAlignment="1">
      <alignment horizontal="center"/>
    </xf>
    <xf numFmtId="0" fontId="86" fillId="16" borderId="2" xfId="0" applyFont="1" applyFill="1" applyBorder="1"/>
    <xf numFmtId="0" fontId="47" fillId="14" borderId="142" xfId="0" applyFont="1" applyFill="1" applyBorder="1" applyProtection="1">
      <protection locked="0"/>
    </xf>
    <xf numFmtId="0" fontId="7" fillId="17" borderId="8" xfId="0" applyFont="1" applyFill="1" applyBorder="1"/>
    <xf numFmtId="0" fontId="86" fillId="15" borderId="17" xfId="0" applyFont="1" applyFill="1" applyBorder="1"/>
    <xf numFmtId="0" fontId="47" fillId="14" borderId="143" xfId="0" applyFont="1" applyFill="1" applyBorder="1" applyProtection="1">
      <protection locked="0"/>
    </xf>
    <xf numFmtId="0" fontId="47" fillId="14" borderId="144" xfId="0" applyFont="1" applyFill="1" applyBorder="1" applyProtection="1">
      <protection locked="0"/>
    </xf>
    <xf numFmtId="0" fontId="47" fillId="14" borderId="145" xfId="0" applyFont="1" applyFill="1" applyBorder="1" applyProtection="1">
      <protection locked="0"/>
    </xf>
    <xf numFmtId="0" fontId="114" fillId="16" borderId="7" xfId="0" applyFont="1" applyFill="1" applyBorder="1"/>
    <xf numFmtId="0" fontId="49" fillId="14" borderId="140" xfId="0" applyFont="1" applyFill="1" applyBorder="1" applyProtection="1">
      <protection locked="0"/>
    </xf>
    <xf numFmtId="0" fontId="115" fillId="0" borderId="146" xfId="0" applyFont="1" applyBorder="1"/>
    <xf numFmtId="1" fontId="52" fillId="6" borderId="2" xfId="0" applyNumberFormat="1" applyFont="1" applyFill="1" applyBorder="1"/>
    <xf numFmtId="1" fontId="52" fillId="6" borderId="132" xfId="0" applyNumberFormat="1" applyFont="1" applyFill="1" applyBorder="1"/>
    <xf numFmtId="0" fontId="18" fillId="0" borderId="2" xfId="0" applyFont="1" applyBorder="1" applyProtection="1"/>
    <xf numFmtId="0" fontId="18" fillId="0" borderId="2" xfId="0" applyFont="1" applyFill="1" applyBorder="1" applyProtection="1"/>
    <xf numFmtId="0" fontId="107" fillId="0" borderId="2" xfId="0" applyFont="1" applyBorder="1"/>
    <xf numFmtId="0" fontId="15" fillId="0" borderId="2" xfId="0" applyFont="1" applyBorder="1"/>
    <xf numFmtId="0" fontId="3" fillId="0" borderId="2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110" fillId="0" borderId="147" xfId="0" applyFont="1" applyBorder="1" applyAlignment="1">
      <alignment horizontal="left"/>
    </xf>
    <xf numFmtId="0" fontId="110" fillId="0" borderId="0" xfId="0" applyFont="1" applyAlignment="1"/>
    <xf numFmtId="0" fontId="3" fillId="0" borderId="0" xfId="0" applyFont="1" applyAlignment="1"/>
    <xf numFmtId="0" fontId="7" fillId="0" borderId="2" xfId="0" applyFont="1" applyBorder="1"/>
    <xf numFmtId="0" fontId="85" fillId="14" borderId="0" xfId="0" applyFont="1" applyFill="1"/>
    <xf numFmtId="0" fontId="48" fillId="14" borderId="148" xfId="0" applyFont="1" applyFill="1" applyBorder="1" applyProtection="1">
      <protection locked="0"/>
    </xf>
    <xf numFmtId="0" fontId="48" fillId="14" borderId="131" xfId="0" applyFont="1" applyFill="1" applyBorder="1" applyProtection="1">
      <protection locked="0"/>
    </xf>
    <xf numFmtId="0" fontId="3" fillId="0" borderId="5" xfId="0" applyFont="1" applyBorder="1" applyProtection="1"/>
    <xf numFmtId="0" fontId="8" fillId="0" borderId="0" xfId="0" applyFont="1"/>
    <xf numFmtId="0" fontId="3" fillId="0" borderId="0" xfId="0" applyFont="1" applyBorder="1" applyProtection="1"/>
    <xf numFmtId="49" fontId="0" fillId="0" borderId="0" xfId="0" applyNumberFormat="1" applyBorder="1" applyProtection="1">
      <protection locked="0"/>
    </xf>
    <xf numFmtId="0" fontId="36" fillId="0" borderId="17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58" fillId="0" borderId="17" xfId="0" applyFont="1" applyFill="1" applyBorder="1"/>
    <xf numFmtId="0" fontId="3" fillId="8" borderId="6" xfId="0" applyFont="1" applyFill="1" applyBorder="1"/>
    <xf numFmtId="0" fontId="105" fillId="10" borderId="0" xfId="0" applyFont="1" applyFill="1" applyBorder="1" applyAlignment="1"/>
    <xf numFmtId="0" fontId="87" fillId="0" borderId="149" xfId="0" applyFont="1" applyBorder="1" applyAlignment="1">
      <alignment horizontal="center"/>
    </xf>
    <xf numFmtId="0" fontId="87" fillId="0" borderId="0" xfId="0" applyFont="1" applyAlignment="1">
      <alignment horizontal="center"/>
    </xf>
    <xf numFmtId="0" fontId="57" fillId="0" borderId="0" xfId="0" applyNumberFormat="1" applyFont="1" applyBorder="1" applyAlignment="1" applyProtection="1">
      <alignment horizontal="center"/>
      <protection locked="0"/>
    </xf>
    <xf numFmtId="0" fontId="57" fillId="0" borderId="3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0" fillId="14" borderId="0" xfId="0" applyFill="1" applyProtection="1">
      <protection locked="0"/>
    </xf>
    <xf numFmtId="0" fontId="3" fillId="6" borderId="6" xfId="0" applyFont="1" applyFill="1" applyBorder="1"/>
    <xf numFmtId="0" fontId="3" fillId="10" borderId="2" xfId="0" applyFont="1" applyFill="1" applyBorder="1"/>
    <xf numFmtId="0" fontId="47" fillId="0" borderId="2" xfId="0" applyFont="1" applyFill="1" applyBorder="1"/>
    <xf numFmtId="0" fontId="15" fillId="0" borderId="0" xfId="0" applyFont="1"/>
    <xf numFmtId="0" fontId="57" fillId="10" borderId="41" xfId="0" applyFont="1" applyFill="1" applyBorder="1" applyAlignment="1" applyProtection="1">
      <alignment horizontal="center"/>
      <protection locked="0"/>
    </xf>
    <xf numFmtId="0" fontId="57" fillId="10" borderId="36" xfId="0" applyFont="1" applyFill="1" applyBorder="1" applyAlignment="1" applyProtection="1">
      <alignment horizontal="center"/>
      <protection locked="0"/>
    </xf>
    <xf numFmtId="0" fontId="57" fillId="0" borderId="9" xfId="0" applyNumberFormat="1" applyFont="1" applyBorder="1" applyAlignment="1" applyProtection="1">
      <alignment horizontal="center"/>
      <protection locked="0"/>
    </xf>
    <xf numFmtId="0" fontId="57" fillId="0" borderId="34" xfId="0" applyNumberFormat="1" applyFont="1" applyBorder="1" applyAlignment="1" applyProtection="1">
      <alignment horizontal="center"/>
      <protection locked="0"/>
    </xf>
    <xf numFmtId="0" fontId="57" fillId="0" borderId="37" xfId="0" applyNumberFormat="1" applyFont="1" applyBorder="1" applyAlignment="1" applyProtection="1">
      <alignment horizontal="center"/>
      <protection locked="0"/>
    </xf>
    <xf numFmtId="0" fontId="57" fillId="0" borderId="14" xfId="0" applyNumberFormat="1" applyFont="1" applyBorder="1" applyAlignment="1" applyProtection="1">
      <alignment horizontal="center"/>
      <protection locked="0"/>
    </xf>
    <xf numFmtId="0" fontId="57" fillId="10" borderId="0" xfId="0" applyFont="1" applyFill="1" applyBorder="1"/>
    <xf numFmtId="0" fontId="86" fillId="10" borderId="0" xfId="0" applyFont="1" applyFill="1" applyBorder="1"/>
    <xf numFmtId="0" fontId="86" fillId="10" borderId="0" xfId="0" applyFont="1" applyFill="1" applyBorder="1" applyProtection="1"/>
    <xf numFmtId="0" fontId="57" fillId="0" borderId="0" xfId="0" applyNumberFormat="1" applyFont="1" applyBorder="1" applyAlignment="1">
      <alignment horizontal="center"/>
    </xf>
    <xf numFmtId="0" fontId="60" fillId="10" borderId="133" xfId="0" applyFont="1" applyFill="1" applyBorder="1" applyProtection="1"/>
    <xf numFmtId="0" fontId="60" fillId="10" borderId="6" xfId="0" applyFont="1" applyFill="1" applyBorder="1" applyProtection="1"/>
    <xf numFmtId="0" fontId="60" fillId="6" borderId="6" xfId="0" applyFont="1" applyFill="1" applyBorder="1" applyProtection="1"/>
    <xf numFmtId="0" fontId="86" fillId="6" borderId="151" xfId="0" applyFont="1" applyFill="1" applyBorder="1" applyProtection="1"/>
    <xf numFmtId="0" fontId="117" fillId="0" borderId="152" xfId="0" applyFont="1" applyBorder="1" applyProtection="1"/>
    <xf numFmtId="0" fontId="57" fillId="10" borderId="138" xfId="0" applyFont="1" applyFill="1" applyBorder="1"/>
    <xf numFmtId="0" fontId="86" fillId="10" borderId="139" xfId="0" applyFont="1" applyFill="1" applyBorder="1"/>
    <xf numFmtId="0" fontId="86" fillId="10" borderId="150" xfId="0" applyFont="1" applyFill="1" applyBorder="1"/>
    <xf numFmtId="0" fontId="86" fillId="10" borderId="153" xfId="0" applyFont="1" applyFill="1" applyBorder="1" applyProtection="1"/>
    <xf numFmtId="0" fontId="60" fillId="10" borderId="132" xfId="0" applyFont="1" applyFill="1" applyBorder="1" applyProtection="1"/>
    <xf numFmtId="0" fontId="48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101" fillId="0" borderId="4" xfId="0" applyFont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53" fillId="0" borderId="155" xfId="0" applyNumberFormat="1" applyFont="1" applyBorder="1"/>
    <xf numFmtId="0" fontId="116" fillId="0" borderId="156" xfId="0" applyFont="1" applyBorder="1"/>
    <xf numFmtId="0" fontId="53" fillId="0" borderId="17" xfId="0" applyFont="1" applyBorder="1"/>
    <xf numFmtId="0" fontId="3" fillId="0" borderId="6" xfId="0" applyFont="1" applyBorder="1" applyAlignment="1" applyProtection="1">
      <alignment horizontal="center"/>
    </xf>
    <xf numFmtId="0" fontId="65" fillId="0" borderId="6" xfId="0" applyFont="1" applyBorder="1" applyAlignment="1">
      <alignment horizontal="center"/>
    </xf>
    <xf numFmtId="0" fontId="37" fillId="6" borderId="132" xfId="0" applyFont="1" applyFill="1" applyBorder="1"/>
    <xf numFmtId="0" fontId="37" fillId="6" borderId="148" xfId="0" applyFont="1" applyFill="1" applyBorder="1"/>
    <xf numFmtId="0" fontId="119" fillId="0" borderId="0" xfId="0" applyFont="1" applyAlignment="1" applyProtection="1">
      <alignment horizontal="right"/>
      <protection locked="0"/>
    </xf>
    <xf numFmtId="0" fontId="119" fillId="0" borderId="5" xfId="0" applyFont="1" applyBorder="1" applyAlignment="1" applyProtection="1">
      <protection locked="0"/>
    </xf>
    <xf numFmtId="0" fontId="119" fillId="0" borderId="4" xfId="0" applyFont="1" applyBorder="1" applyAlignment="1"/>
    <xf numFmtId="0" fontId="4" fillId="0" borderId="0" xfId="0" applyFont="1" applyProtection="1">
      <protection locked="0"/>
    </xf>
    <xf numFmtId="0" fontId="85" fillId="0" borderId="60" xfId="0" applyNumberFormat="1" applyFont="1" applyBorder="1" applyAlignment="1" applyProtection="1">
      <alignment horizontal="left"/>
      <protection locked="0"/>
    </xf>
    <xf numFmtId="0" fontId="2" fillId="0" borderId="86" xfId="0" applyFont="1" applyBorder="1" applyAlignment="1" applyProtection="1">
      <alignment horizontal="left"/>
      <protection locked="0"/>
    </xf>
    <xf numFmtId="0" fontId="53" fillId="0" borderId="2" xfId="0" applyFont="1" applyBorder="1" applyAlignment="1" applyProtection="1">
      <alignment horizontal="right" wrapText="1"/>
      <protection locked="0"/>
    </xf>
    <xf numFmtId="0" fontId="53" fillId="0" borderId="39" xfId="0" applyFont="1" applyBorder="1" applyAlignment="1" applyProtection="1">
      <alignment horizontal="right" wrapText="1"/>
      <protection locked="0"/>
    </xf>
    <xf numFmtId="0" fontId="127" fillId="18" borderId="2" xfId="0" applyFont="1" applyFill="1" applyBorder="1" applyProtection="1"/>
    <xf numFmtId="0" fontId="15" fillId="19" borderId="2" xfId="0" applyFont="1" applyFill="1" applyBorder="1" applyProtection="1"/>
    <xf numFmtId="0" fontId="15" fillId="20" borderId="2" xfId="0" applyFont="1" applyFill="1" applyBorder="1" applyAlignment="1" applyProtection="1">
      <alignment horizontal="center"/>
      <protection locked="0"/>
    </xf>
    <xf numFmtId="1" fontId="3" fillId="21" borderId="2" xfId="0" applyNumberFormat="1" applyFont="1" applyFill="1" applyBorder="1" applyAlignment="1" applyProtection="1">
      <alignment horizontal="center"/>
    </xf>
    <xf numFmtId="0" fontId="4" fillId="18" borderId="2" xfId="0" applyFont="1" applyFill="1" applyBorder="1" applyProtection="1"/>
    <xf numFmtId="0" fontId="15" fillId="22" borderId="2" xfId="0" applyFont="1" applyFill="1" applyBorder="1" applyProtection="1"/>
    <xf numFmtId="0" fontId="124" fillId="20" borderId="2" xfId="0" applyFont="1" applyFill="1" applyBorder="1" applyAlignment="1" applyProtection="1">
      <alignment horizontal="center"/>
      <protection locked="0"/>
    </xf>
    <xf numFmtId="0" fontId="15" fillId="23" borderId="2" xfId="0" applyFont="1" applyFill="1" applyBorder="1" applyAlignment="1" applyProtection="1">
      <alignment horizontal="right"/>
    </xf>
    <xf numFmtId="1" fontId="15" fillId="21" borderId="2" xfId="0" applyNumberFormat="1" applyFont="1" applyFill="1" applyBorder="1" applyAlignment="1" applyProtection="1">
      <alignment horizontal="center"/>
    </xf>
    <xf numFmtId="0" fontId="3" fillId="18" borderId="2" xfId="0" applyFont="1" applyFill="1" applyBorder="1" applyProtection="1"/>
    <xf numFmtId="0" fontId="4" fillId="18" borderId="31" xfId="0" applyFont="1" applyFill="1" applyBorder="1" applyAlignment="1" applyProtection="1">
      <alignment horizontal="left"/>
    </xf>
    <xf numFmtId="0" fontId="4" fillId="19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  <protection locked="0"/>
    </xf>
    <xf numFmtId="1" fontId="4" fillId="21" borderId="7" xfId="0" applyNumberFormat="1" applyFont="1" applyFill="1" applyBorder="1" applyAlignment="1" applyProtection="1">
      <alignment horizontal="center"/>
    </xf>
    <xf numFmtId="0" fontId="4" fillId="18" borderId="0" xfId="0" applyFont="1" applyFill="1" applyProtection="1"/>
    <xf numFmtId="0" fontId="4" fillId="2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4" fillId="23" borderId="0" xfId="0" applyFont="1" applyFill="1" applyProtection="1"/>
    <xf numFmtId="1" fontId="12" fillId="21" borderId="0" xfId="0" applyNumberFormat="1" applyFont="1" applyFill="1" applyBorder="1" applyAlignment="1" applyProtection="1">
      <alignment horizontal="center"/>
    </xf>
    <xf numFmtId="0" fontId="4" fillId="22" borderId="0" xfId="0" applyFont="1" applyFill="1" applyProtection="1"/>
    <xf numFmtId="1" fontId="12" fillId="21" borderId="7" xfId="0" applyNumberFormat="1" applyFont="1" applyFill="1" applyBorder="1" applyAlignment="1" applyProtection="1">
      <alignment horizontal="center"/>
    </xf>
    <xf numFmtId="1" fontId="36" fillId="4" borderId="2" xfId="0" applyNumberFormat="1" applyFont="1" applyFill="1" applyBorder="1" applyProtection="1"/>
    <xf numFmtId="0" fontId="4" fillId="0" borderId="0" xfId="0" applyFont="1" applyAlignment="1" applyProtection="1">
      <alignment horizontal="left"/>
    </xf>
    <xf numFmtId="1" fontId="13" fillId="4" borderId="2" xfId="0" applyNumberFormat="1" applyFont="1" applyFill="1" applyBorder="1" applyAlignment="1">
      <alignment horizontal="center"/>
    </xf>
    <xf numFmtId="0" fontId="4" fillId="0" borderId="0" xfId="0" applyFont="1" applyProtection="1"/>
    <xf numFmtId="1" fontId="128" fillId="4" borderId="2" xfId="0" applyNumberFormat="1" applyFont="1" applyFill="1" applyBorder="1" applyAlignment="1">
      <alignment horizontal="center"/>
    </xf>
    <xf numFmtId="0" fontId="4" fillId="0" borderId="0" xfId="0" applyFont="1" applyBorder="1" applyAlignment="1" applyProtection="1">
      <alignment horizontal="center"/>
    </xf>
    <xf numFmtId="0" fontId="3" fillId="19" borderId="2" xfId="0" applyFont="1" applyFill="1" applyBorder="1" applyProtection="1"/>
    <xf numFmtId="0" fontId="3" fillId="22" borderId="2" xfId="0" applyFont="1" applyFill="1" applyBorder="1" applyProtection="1"/>
    <xf numFmtId="0" fontId="3" fillId="23" borderId="2" xfId="0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  <protection locked="0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Protection="1">
      <protection locked="0"/>
    </xf>
    <xf numFmtId="0" fontId="3" fillId="24" borderId="2" xfId="0" applyFont="1" applyFill="1" applyBorder="1" applyAlignment="1" applyProtection="1">
      <alignment horizontal="left"/>
    </xf>
    <xf numFmtId="0" fontId="15" fillId="20" borderId="2" xfId="0" applyFont="1" applyFill="1" applyBorder="1" applyAlignment="1" applyProtection="1">
      <alignment horizontal="center"/>
    </xf>
    <xf numFmtId="0" fontId="3" fillId="24" borderId="2" xfId="0" applyFont="1" applyFill="1" applyBorder="1" applyProtection="1"/>
    <xf numFmtId="0" fontId="3" fillId="24" borderId="2" xfId="0" applyFont="1" applyFill="1" applyBorder="1" applyAlignment="1" applyProtection="1">
      <alignment horizontal="right"/>
    </xf>
    <xf numFmtId="0" fontId="37" fillId="18" borderId="31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0" xfId="0" applyFont="1" applyFill="1" applyAlignment="1" applyProtection="1">
      <alignment horizontal="left"/>
    </xf>
    <xf numFmtId="0" fontId="4" fillId="24" borderId="0" xfId="0" applyFont="1" applyFill="1" applyProtection="1"/>
    <xf numFmtId="0" fontId="37" fillId="18" borderId="0" xfId="0" applyFont="1" applyFill="1" applyBorder="1" applyAlignment="1" applyProtection="1">
      <alignment horizontal="left"/>
    </xf>
    <xf numFmtId="1" fontId="12" fillId="4" borderId="2" xfId="0" applyNumberFormat="1" applyFont="1" applyFill="1" applyBorder="1" applyProtection="1"/>
    <xf numFmtId="1" fontId="128" fillId="4" borderId="2" xfId="0" applyNumberFormat="1" applyFont="1" applyFill="1" applyBorder="1" applyAlignment="1" applyProtection="1">
      <alignment horizontal="center"/>
    </xf>
    <xf numFmtId="0" fontId="58" fillId="0" borderId="0" xfId="0" applyFont="1"/>
    <xf numFmtId="0" fontId="58" fillId="0" borderId="0" xfId="0" applyFont="1" applyFill="1" applyBorder="1"/>
    <xf numFmtId="0" fontId="4" fillId="18" borderId="0" xfId="0" applyFont="1" applyFill="1" applyBorder="1" applyAlignment="1" applyProtection="1">
      <alignment horizontal="left"/>
    </xf>
    <xf numFmtId="0" fontId="50" fillId="0" borderId="19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125" fillId="0" borderId="18" xfId="0" applyFont="1" applyFill="1" applyBorder="1" applyAlignment="1">
      <alignment horizontal="center" vertical="center" wrapText="1"/>
    </xf>
    <xf numFmtId="0" fontId="50" fillId="5" borderId="20" xfId="0" applyFont="1" applyFill="1" applyBorder="1" applyAlignment="1">
      <alignment horizontal="center" vertical="center" wrapText="1"/>
    </xf>
    <xf numFmtId="0" fontId="58" fillId="0" borderId="0" xfId="0" applyFont="1" applyBorder="1"/>
    <xf numFmtId="1" fontId="0" fillId="0" borderId="0" xfId="0" applyNumberFormat="1"/>
    <xf numFmtId="1" fontId="4" fillId="0" borderId="0" xfId="0" applyNumberFormat="1" applyFont="1" applyBorder="1" applyAlignment="1" applyProtection="1">
      <alignment horizontal="center"/>
    </xf>
    <xf numFmtId="0" fontId="105" fillId="11" borderId="17" xfId="0" applyFont="1" applyFill="1" applyBorder="1" applyAlignment="1" applyProtection="1">
      <alignment horizontal="center"/>
    </xf>
    <xf numFmtId="0" fontId="105" fillId="11" borderId="43" xfId="0" applyFont="1" applyFill="1" applyBorder="1" applyAlignment="1" applyProtection="1">
      <alignment horizontal="center"/>
    </xf>
    <xf numFmtId="0" fontId="105" fillId="11" borderId="6" xfId="0" applyFont="1" applyFill="1" applyBorder="1" applyAlignment="1" applyProtection="1">
      <alignment horizontal="center"/>
    </xf>
    <xf numFmtId="0" fontId="8" fillId="11" borderId="17" xfId="0" applyFont="1" applyFill="1" applyBorder="1" applyAlignment="1" applyProtection="1">
      <alignment horizontal="center"/>
    </xf>
    <xf numFmtId="0" fontId="8" fillId="11" borderId="43" xfId="0" applyFont="1" applyFill="1" applyBorder="1" applyAlignment="1" applyProtection="1">
      <alignment horizontal="center"/>
    </xf>
    <xf numFmtId="0" fontId="8" fillId="11" borderId="6" xfId="0" applyFont="1" applyFill="1" applyBorder="1" applyAlignment="1" applyProtection="1">
      <alignment horizontal="center"/>
    </xf>
    <xf numFmtId="0" fontId="76" fillId="0" borderId="0" xfId="0" applyFont="1" applyBorder="1" applyAlignment="1">
      <alignment horizontal="left"/>
    </xf>
    <xf numFmtId="0" fontId="37" fillId="0" borderId="37" xfId="0" applyFont="1" applyBorder="1" applyAlignment="1" applyProtection="1">
      <alignment horizontal="left" vertical="center"/>
    </xf>
    <xf numFmtId="0" fontId="37" fillId="0" borderId="14" xfId="0" applyFont="1" applyBorder="1" applyAlignment="1" applyProtection="1">
      <alignment horizontal="left" vertical="center"/>
    </xf>
    <xf numFmtId="0" fontId="37" fillId="11" borderId="2" xfId="0" applyFont="1" applyFill="1" applyBorder="1" applyAlignment="1" applyProtection="1">
      <alignment horizontal="center" vertical="center"/>
      <protection locked="0"/>
    </xf>
    <xf numFmtId="0" fontId="12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1" fillId="11" borderId="0" xfId="0" applyFont="1" applyFill="1" applyBorder="1" applyAlignment="1" applyProtection="1">
      <alignment horizontal="left"/>
      <protection locked="0"/>
    </xf>
    <xf numFmtId="0" fontId="11" fillId="0" borderId="32" xfId="0" applyFont="1" applyBorder="1" applyAlignment="1" applyProtection="1">
      <alignment horizontal="left"/>
    </xf>
    <xf numFmtId="0" fontId="11" fillId="0" borderId="44" xfId="0" applyFont="1" applyBorder="1" applyAlignment="1" applyProtection="1">
      <alignment horizontal="left"/>
    </xf>
    <xf numFmtId="0" fontId="11" fillId="0" borderId="13" xfId="0" applyFont="1" applyBorder="1" applyAlignment="1" applyProtection="1">
      <alignment horizontal="left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76" fillId="0" borderId="93" xfId="0" applyFont="1" applyBorder="1" applyAlignment="1">
      <alignment horizontal="center"/>
    </xf>
    <xf numFmtId="0" fontId="112" fillId="0" borderId="0" xfId="0" applyFont="1" applyBorder="1" applyAlignment="1">
      <alignment horizontal="center"/>
    </xf>
    <xf numFmtId="0" fontId="8" fillId="11" borderId="11" xfId="0" applyFont="1" applyFill="1" applyBorder="1" applyAlignment="1" applyProtection="1">
      <alignment horizontal="left"/>
      <protection locked="0"/>
    </xf>
    <xf numFmtId="0" fontId="8" fillId="11" borderId="45" xfId="0" applyFont="1" applyFill="1" applyBorder="1" applyAlignment="1" applyProtection="1">
      <alignment horizontal="left"/>
      <protection locked="0"/>
    </xf>
    <xf numFmtId="0" fontId="100" fillId="0" borderId="154" xfId="0" applyFont="1" applyBorder="1" applyAlignment="1">
      <alignment horizontal="center"/>
    </xf>
    <xf numFmtId="0" fontId="100" fillId="0" borderId="149" xfId="0" applyFont="1" applyBorder="1" applyAlignment="1">
      <alignment horizontal="center"/>
    </xf>
    <xf numFmtId="0" fontId="100" fillId="0" borderId="134" xfId="0" applyFont="1" applyBorder="1" applyAlignment="1">
      <alignment horizontal="center"/>
    </xf>
    <xf numFmtId="0" fontId="100" fillId="0" borderId="135" xfId="0" applyFont="1" applyBorder="1" applyAlignment="1">
      <alignment horizontal="center"/>
    </xf>
    <xf numFmtId="0" fontId="49" fillId="0" borderId="136" xfId="0" applyFont="1" applyBorder="1" applyAlignment="1">
      <alignment horizontal="distributed" textRotation="45"/>
    </xf>
    <xf numFmtId="0" fontId="49" fillId="0" borderId="137" xfId="0" applyFont="1" applyBorder="1" applyAlignment="1">
      <alignment horizontal="distributed" textRotation="45"/>
    </xf>
    <xf numFmtId="0" fontId="37" fillId="0" borderId="0" xfId="0" applyFont="1" applyProtection="1">
      <protection locked="0"/>
    </xf>
    <xf numFmtId="0" fontId="53" fillId="0" borderId="2" xfId="0" applyFont="1" applyBorder="1" applyAlignment="1">
      <alignment horizontal="right"/>
    </xf>
    <xf numFmtId="0" fontId="66" fillId="6" borderId="129" xfId="0" applyFont="1" applyFill="1" applyBorder="1" applyAlignment="1">
      <alignment horizontal="left"/>
    </xf>
    <xf numFmtId="0" fontId="120" fillId="0" borderId="8" xfId="0" applyFont="1" applyBorder="1" applyAlignment="1">
      <alignment horizontal="center"/>
    </xf>
    <xf numFmtId="0" fontId="120" fillId="0" borderId="41" xfId="0" applyFont="1" applyBorder="1" applyAlignment="1">
      <alignment horizontal="center"/>
    </xf>
    <xf numFmtId="0" fontId="120" fillId="0" borderId="36" xfId="0" applyFont="1" applyBorder="1" applyAlignment="1">
      <alignment horizontal="center"/>
    </xf>
    <xf numFmtId="0" fontId="120" fillId="0" borderId="34" xfId="0" applyFont="1" applyBorder="1" applyAlignment="1">
      <alignment horizontal="center"/>
    </xf>
    <xf numFmtId="0" fontId="120" fillId="0" borderId="37" xfId="0" applyFont="1" applyBorder="1" applyAlignment="1">
      <alignment horizontal="center"/>
    </xf>
    <xf numFmtId="0" fontId="120" fillId="0" borderId="14" xfId="0" applyFont="1" applyBorder="1" applyAlignment="1">
      <alignment horizontal="center"/>
    </xf>
    <xf numFmtId="0" fontId="102" fillId="0" borderId="0" xfId="0" applyFont="1" applyBorder="1" applyAlignment="1">
      <alignment horizontal="center"/>
    </xf>
    <xf numFmtId="0" fontId="102" fillId="0" borderId="35" xfId="0" applyFont="1" applyBorder="1" applyAlignment="1">
      <alignment horizontal="center"/>
    </xf>
    <xf numFmtId="0" fontId="118" fillId="10" borderId="8" xfId="0" applyFont="1" applyFill="1" applyBorder="1" applyAlignment="1" applyProtection="1">
      <alignment horizontal="center"/>
      <protection locked="0"/>
    </xf>
    <xf numFmtId="0" fontId="118" fillId="10" borderId="41" xfId="0" applyFont="1" applyFill="1" applyBorder="1" applyAlignment="1" applyProtection="1">
      <alignment horizontal="center"/>
      <protection locked="0"/>
    </xf>
    <xf numFmtId="0" fontId="72" fillId="0" borderId="47" xfId="0" applyFont="1" applyFill="1" applyBorder="1" applyAlignment="1">
      <alignment horizontal="center"/>
    </xf>
    <xf numFmtId="0" fontId="72" fillId="0" borderId="48" xfId="0" applyFont="1" applyFill="1" applyBorder="1" applyAlignment="1">
      <alignment horizontal="center"/>
    </xf>
    <xf numFmtId="0" fontId="72" fillId="0" borderId="40" xfId="0" applyFont="1" applyFill="1" applyBorder="1" applyAlignment="1">
      <alignment horizontal="center"/>
    </xf>
    <xf numFmtId="0" fontId="73" fillId="0" borderId="0" xfId="0" applyFont="1" applyFill="1" applyBorder="1" applyAlignment="1" applyProtection="1">
      <alignment horizontal="center"/>
      <protection locked="0"/>
    </xf>
    <xf numFmtId="1" fontId="40" fillId="13" borderId="41" xfId="0" applyNumberFormat="1" applyFont="1" applyFill="1" applyBorder="1" applyAlignment="1" applyProtection="1">
      <alignment horizontal="center"/>
    </xf>
    <xf numFmtId="1" fontId="40" fillId="13" borderId="0" xfId="0" applyNumberFormat="1" applyFont="1" applyFill="1" applyBorder="1" applyAlignment="1" applyProtection="1">
      <alignment horizontal="center"/>
    </xf>
    <xf numFmtId="1" fontId="40" fillId="13" borderId="37" xfId="0" applyNumberFormat="1" applyFont="1" applyFill="1" applyBorder="1" applyAlignment="1" applyProtection="1">
      <alignment horizontal="center"/>
    </xf>
    <xf numFmtId="0" fontId="90" fillId="10" borderId="37" xfId="0" applyFont="1" applyFill="1" applyBorder="1" applyAlignment="1" applyProtection="1">
      <alignment horizontal="center"/>
    </xf>
    <xf numFmtId="0" fontId="92" fillId="10" borderId="37" xfId="0" applyFont="1" applyFill="1" applyBorder="1" applyAlignment="1" applyProtection="1">
      <alignment horizontal="center"/>
    </xf>
    <xf numFmtId="0" fontId="94" fillId="10" borderId="32" xfId="0" applyFont="1" applyFill="1" applyBorder="1" applyAlignment="1">
      <alignment horizontal="center"/>
    </xf>
    <xf numFmtId="0" fontId="94" fillId="10" borderId="13" xfId="0" applyFont="1" applyFill="1" applyBorder="1" applyAlignment="1">
      <alignment horizontal="center"/>
    </xf>
    <xf numFmtId="0" fontId="40" fillId="0" borderId="126" xfId="0" applyFont="1" applyFill="1" applyBorder="1" applyAlignment="1" applyProtection="1">
      <alignment horizontal="center"/>
      <protection locked="0"/>
    </xf>
    <xf numFmtId="0" fontId="40" fillId="0" borderId="38" xfId="0" applyFont="1" applyFill="1" applyBorder="1" applyAlignment="1" applyProtection="1">
      <alignment horizontal="center"/>
      <protection locked="0"/>
    </xf>
    <xf numFmtId="1" fontId="40" fillId="0" borderId="119" xfId="0" applyNumberFormat="1" applyFont="1" applyFill="1" applyBorder="1" applyAlignment="1" applyProtection="1">
      <alignment horizontal="center"/>
      <protection locked="0"/>
    </xf>
    <xf numFmtId="1" fontId="40" fillId="0" borderId="127" xfId="0" applyNumberFormat="1" applyFont="1" applyFill="1" applyBorder="1" applyAlignment="1" applyProtection="1">
      <alignment horizontal="center"/>
      <protection locked="0"/>
    </xf>
    <xf numFmtId="0" fontId="99" fillId="10" borderId="103" xfId="0" applyFont="1" applyFill="1" applyBorder="1" applyAlignment="1" applyProtection="1">
      <alignment horizontal="center"/>
    </xf>
    <xf numFmtId="0" fontId="99" fillId="10" borderId="35" xfId="0" applyFont="1" applyFill="1" applyBorder="1" applyAlignment="1" applyProtection="1">
      <alignment horizontal="center"/>
    </xf>
    <xf numFmtId="0" fontId="48" fillId="0" borderId="33" xfId="0" applyFont="1" applyBorder="1" applyAlignment="1">
      <alignment horizontal="center" textRotation="90"/>
    </xf>
    <xf numFmtId="0" fontId="48" fillId="0" borderId="1" xfId="0" applyFont="1" applyBorder="1" applyAlignment="1">
      <alignment horizontal="center" textRotation="90"/>
    </xf>
    <xf numFmtId="0" fontId="48" fillId="0" borderId="3" xfId="0" applyFont="1" applyBorder="1" applyAlignment="1">
      <alignment horizontal="center" textRotation="90"/>
    </xf>
    <xf numFmtId="0" fontId="59" fillId="0" borderId="8" xfId="0" applyFont="1" applyBorder="1" applyAlignment="1">
      <alignment horizontal="left"/>
    </xf>
    <xf numFmtId="0" fontId="38" fillId="0" borderId="41" xfId="0" applyFont="1" applyBorder="1" applyAlignment="1">
      <alignment horizontal="left"/>
    </xf>
    <xf numFmtId="0" fontId="38" fillId="0" borderId="36" xfId="0" applyFont="1" applyBorder="1" applyAlignment="1">
      <alignment horizontal="left"/>
    </xf>
    <xf numFmtId="0" fontId="86" fillId="0" borderId="33" xfId="0" applyFont="1" applyBorder="1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74" fillId="0" borderId="8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3" fillId="0" borderId="46" xfId="0" applyFont="1" applyBorder="1" applyAlignment="1" applyProtection="1"/>
    <xf numFmtId="0" fontId="3" fillId="0" borderId="41" xfId="0" applyFont="1" applyBorder="1" applyAlignment="1" applyProtection="1"/>
    <xf numFmtId="0" fontId="31" fillId="0" borderId="2" xfId="0" applyFont="1" applyBorder="1" applyAlignment="1">
      <alignment horizontal="left"/>
    </xf>
    <xf numFmtId="0" fontId="58" fillId="0" borderId="2" xfId="0" applyFont="1" applyBorder="1" applyAlignment="1">
      <alignment horizontal="left"/>
    </xf>
    <xf numFmtId="0" fontId="4" fillId="4" borderId="33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31" fillId="0" borderId="34" xfId="0" applyFont="1" applyBorder="1" applyAlignment="1">
      <alignment horizontal="left"/>
    </xf>
    <xf numFmtId="0" fontId="58" fillId="0" borderId="14" xfId="0" applyFont="1" applyBorder="1" applyAlignment="1">
      <alignment horizontal="left"/>
    </xf>
    <xf numFmtId="0" fontId="57" fillId="0" borderId="32" xfId="0" applyFont="1" applyBorder="1" applyAlignment="1">
      <alignment horizontal="right"/>
    </xf>
    <xf numFmtId="0" fontId="38" fillId="0" borderId="13" xfId="0" applyFont="1" applyBorder="1" applyAlignment="1">
      <alignment horizontal="right"/>
    </xf>
    <xf numFmtId="0" fontId="57" fillId="0" borderId="13" xfId="0" applyFont="1" applyBorder="1" applyAlignment="1">
      <alignment horizontal="right"/>
    </xf>
    <xf numFmtId="49" fontId="31" fillId="0" borderId="17" xfId="0" applyNumberFormat="1" applyFont="1" applyBorder="1" applyProtection="1"/>
    <xf numFmtId="49" fontId="58" fillId="0" borderId="6" xfId="0" applyNumberFormat="1" applyFont="1" applyBorder="1" applyProtection="1"/>
    <xf numFmtId="1" fontId="47" fillId="4" borderId="1" xfId="0" applyNumberFormat="1" applyFont="1" applyFill="1" applyBorder="1" applyAlignment="1">
      <alignment horizontal="center"/>
    </xf>
    <xf numFmtId="0" fontId="47" fillId="4" borderId="3" xfId="0" applyNumberFormat="1" applyFont="1" applyFill="1" applyBorder="1" applyAlignment="1">
      <alignment horizontal="center"/>
    </xf>
    <xf numFmtId="49" fontId="31" fillId="0" borderId="17" xfId="0" applyNumberFormat="1" applyFont="1" applyBorder="1" applyAlignment="1" applyProtection="1">
      <alignment horizontal="left"/>
    </xf>
    <xf numFmtId="49" fontId="58" fillId="0" borderId="6" xfId="0" applyNumberFormat="1" applyFont="1" applyBorder="1" applyAlignment="1" applyProtection="1">
      <alignment horizontal="left"/>
    </xf>
    <xf numFmtId="0" fontId="0" fillId="0" borderId="31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80" fillId="0" borderId="0" xfId="0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49" fillId="0" borderId="7" xfId="0" applyFont="1" applyBorder="1" applyAlignment="1" applyProtection="1">
      <alignment horizontal="center"/>
    </xf>
    <xf numFmtId="0" fontId="48" fillId="0" borderId="27" xfId="0" applyNumberFormat="1" applyFont="1" applyBorder="1" applyAlignment="1" applyProtection="1">
      <alignment horizontal="center"/>
      <protection locked="0"/>
    </xf>
    <xf numFmtId="0" fontId="48" fillId="0" borderId="28" xfId="0" applyNumberFormat="1" applyFont="1" applyBorder="1" applyAlignment="1" applyProtection="1">
      <alignment horizontal="center"/>
      <protection locked="0"/>
    </xf>
    <xf numFmtId="0" fontId="48" fillId="0" borderId="2" xfId="0" applyNumberFormat="1" applyFont="1" applyBorder="1" applyAlignment="1" applyProtection="1">
      <alignment horizontal="center"/>
      <protection locked="0"/>
    </xf>
    <xf numFmtId="0" fontId="48" fillId="0" borderId="39" xfId="0" applyNumberFormat="1" applyFont="1" applyBorder="1" applyAlignment="1" applyProtection="1">
      <alignment horizontal="center"/>
      <protection locked="0"/>
    </xf>
    <xf numFmtId="0" fontId="48" fillId="0" borderId="15" xfId="0" applyNumberFormat="1" applyFont="1" applyBorder="1" applyAlignment="1" applyProtection="1">
      <alignment horizontal="center"/>
      <protection locked="0"/>
    </xf>
    <xf numFmtId="0" fontId="48" fillId="0" borderId="16" xfId="0" applyNumberFormat="1" applyFont="1" applyBorder="1" applyAlignment="1" applyProtection="1">
      <alignment horizontal="center"/>
      <protection locked="0"/>
    </xf>
    <xf numFmtId="0" fontId="48" fillId="0" borderId="106" xfId="0" applyNumberFormat="1" applyFont="1" applyBorder="1" applyAlignment="1" applyProtection="1">
      <alignment horizontal="center"/>
      <protection locked="0"/>
    </xf>
    <xf numFmtId="0" fontId="48" fillId="0" borderId="123" xfId="0" applyNumberFormat="1" applyFont="1" applyBorder="1" applyAlignment="1" applyProtection="1">
      <alignment horizontal="center"/>
      <protection locked="0"/>
    </xf>
    <xf numFmtId="0" fontId="116" fillId="0" borderId="37" xfId="0" applyFont="1" applyBorder="1" applyAlignment="1" applyProtection="1">
      <alignment horizontal="left"/>
      <protection locked="0"/>
    </xf>
    <xf numFmtId="0" fontId="4" fillId="25" borderId="0" xfId="0" applyFont="1" applyFill="1" applyBorder="1" applyAlignment="1" applyProtection="1">
      <alignment horizontal="center"/>
    </xf>
    <xf numFmtId="1" fontId="12" fillId="25" borderId="32" xfId="0" applyNumberFormat="1" applyFont="1" applyFill="1" applyBorder="1" applyAlignment="1" applyProtection="1">
      <alignment horizontal="center"/>
    </xf>
    <xf numFmtId="1" fontId="12" fillId="25" borderId="13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58" fillId="0" borderId="31" xfId="0" applyFont="1" applyBorder="1" applyAlignment="1">
      <alignment horizontal="right"/>
    </xf>
    <xf numFmtId="0" fontId="58" fillId="0" borderId="0" xfId="0" applyFont="1" applyBorder="1" applyAlignment="1">
      <alignment horizontal="right"/>
    </xf>
    <xf numFmtId="0" fontId="96" fillId="0" borderId="101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1" fillId="0" borderId="18" xfId="0" applyFont="1" applyFill="1" applyBorder="1" applyAlignment="1">
      <alignment horizontal="center"/>
    </xf>
    <xf numFmtId="0" fontId="75" fillId="0" borderId="11" xfId="0" applyFont="1" applyBorder="1" applyAlignment="1">
      <alignment horizontal="left"/>
    </xf>
    <xf numFmtId="0" fontId="76" fillId="0" borderId="42" xfId="0" applyFont="1" applyBorder="1" applyAlignment="1">
      <alignment horizontal="left"/>
    </xf>
    <xf numFmtId="0" fontId="76" fillId="0" borderId="45" xfId="0" applyFont="1" applyBorder="1" applyAlignment="1">
      <alignment horizontal="left"/>
    </xf>
    <xf numFmtId="0" fontId="81" fillId="0" borderId="42" xfId="0" applyFont="1" applyBorder="1" applyAlignment="1">
      <alignment horizontal="center"/>
    </xf>
    <xf numFmtId="0" fontId="75" fillId="0" borderId="10" xfId="0" applyFont="1" applyBorder="1" applyAlignment="1">
      <alignment horizontal="left"/>
    </xf>
    <xf numFmtId="0" fontId="75" fillId="0" borderId="15" xfId="0" applyFont="1" applyBorder="1" applyAlignment="1">
      <alignment horizontal="left"/>
    </xf>
    <xf numFmtId="0" fontId="75" fillId="0" borderId="16" xfId="0" applyFont="1" applyBorder="1" applyAlignment="1">
      <alignment horizontal="left"/>
    </xf>
    <xf numFmtId="0" fontId="75" fillId="0" borderId="101" xfId="0" applyFont="1" applyBorder="1" applyAlignment="1">
      <alignment horizontal="left"/>
    </xf>
    <xf numFmtId="0" fontId="75" fillId="0" borderId="0" xfId="0" applyFont="1" applyBorder="1" applyAlignment="1">
      <alignment horizontal="left"/>
    </xf>
    <xf numFmtId="0" fontId="75" fillId="0" borderId="18" xfId="0" applyFont="1" applyBorder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E3FF93"/>
      <color rgb="FFCCFF66"/>
      <color rgb="FFFFCCCC"/>
      <color rgb="FFCCCC00"/>
      <color rgb="FFFFFF66"/>
      <color rgb="FFFF66FF"/>
      <color rgb="FFC8BED8"/>
      <color rgb="FFD2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0</xdr:rowOff>
    </xdr:from>
    <xdr:to>
      <xdr:col>5</xdr:col>
      <xdr:colOff>19050</xdr:colOff>
      <xdr:row>6</xdr:row>
      <xdr:rowOff>0</xdr:rowOff>
    </xdr:to>
    <xdr:cxnSp macro="">
      <xdr:nvCxnSpPr>
        <xdr:cNvPr id="8" name="Connecteur droit 19"/>
        <xdr:cNvCxnSpPr>
          <a:cxnSpLocks noChangeShapeType="1"/>
        </xdr:cNvCxnSpPr>
      </xdr:nvCxnSpPr>
      <xdr:spPr bwMode="auto">
        <a:xfrm>
          <a:off x="5553075" y="1047750"/>
          <a:ext cx="1247775" cy="1123950"/>
        </a:xfrm>
        <a:prstGeom prst="line">
          <a:avLst/>
        </a:prstGeom>
        <a:noFill/>
        <a:ln w="9525" algn="ctr">
          <a:solidFill>
            <a:srgbClr val="4480C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0</xdr:colOff>
      <xdr:row>8</xdr:row>
      <xdr:rowOff>0</xdr:rowOff>
    </xdr:to>
    <xdr:cxnSp macro="">
      <xdr:nvCxnSpPr>
        <xdr:cNvPr id="9" name="Connecteur droit 20"/>
        <xdr:cNvCxnSpPr>
          <a:cxnSpLocks noChangeShapeType="1"/>
        </xdr:cNvCxnSpPr>
      </xdr:nvCxnSpPr>
      <xdr:spPr bwMode="auto">
        <a:xfrm>
          <a:off x="3133725" y="2171700"/>
          <a:ext cx="1190625" cy="552450"/>
        </a:xfrm>
        <a:prstGeom prst="line">
          <a:avLst/>
        </a:prstGeom>
        <a:noFill/>
        <a:ln w="9525" algn="ctr">
          <a:solidFill>
            <a:srgbClr val="4480C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11</xdr:row>
      <xdr:rowOff>76200</xdr:rowOff>
    </xdr:from>
    <xdr:to>
      <xdr:col>4</xdr:col>
      <xdr:colOff>0</xdr:colOff>
      <xdr:row>14</xdr:row>
      <xdr:rowOff>0</xdr:rowOff>
    </xdr:to>
    <xdr:cxnSp macro="">
      <xdr:nvCxnSpPr>
        <xdr:cNvPr id="10" name="Connecteur droit 20"/>
        <xdr:cNvCxnSpPr>
          <a:cxnSpLocks noChangeShapeType="1"/>
        </xdr:cNvCxnSpPr>
      </xdr:nvCxnSpPr>
      <xdr:spPr bwMode="auto">
        <a:xfrm>
          <a:off x="4200525" y="3581400"/>
          <a:ext cx="1085850" cy="771525"/>
        </a:xfrm>
        <a:prstGeom prst="line">
          <a:avLst/>
        </a:prstGeom>
        <a:noFill/>
        <a:ln w="9525" algn="ctr">
          <a:solidFill>
            <a:srgbClr val="4480C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G17" sqref="G17"/>
    </sheetView>
  </sheetViews>
  <sheetFormatPr baseColWidth="10" defaultRowHeight="13.2" x14ac:dyDescent="0.25"/>
  <cols>
    <col min="1" max="1" width="40.33203125" customWidth="1"/>
    <col min="2" max="2" width="18.88671875" customWidth="1"/>
    <col min="3" max="3" width="3.33203125" customWidth="1"/>
    <col min="4" max="4" width="18.33203125" customWidth="1"/>
    <col min="5" max="5" width="17.109375" customWidth="1"/>
    <col min="6" max="6" width="2.88671875" customWidth="1"/>
    <col min="7" max="7" width="33.6640625" customWidth="1"/>
    <col min="8" max="8" width="15.33203125" customWidth="1"/>
    <col min="9" max="9" width="13.44140625" customWidth="1"/>
    <col min="10" max="10" width="14.44140625" customWidth="1"/>
    <col min="11" max="11" width="13.88671875" customWidth="1"/>
  </cols>
  <sheetData>
    <row r="1" spans="1:12" ht="16.5" customHeight="1" thickBot="1" x14ac:dyDescent="0.3">
      <c r="A1" s="537" t="s">
        <v>243</v>
      </c>
      <c r="B1" s="537"/>
      <c r="C1" s="537"/>
      <c r="D1" s="537"/>
      <c r="E1" s="537"/>
    </row>
    <row r="2" spans="1:12" ht="34.950000000000003" customHeight="1" thickBot="1" x14ac:dyDescent="0.35">
      <c r="A2" s="539" t="s">
        <v>221</v>
      </c>
      <c r="B2" s="540"/>
      <c r="C2" s="29"/>
      <c r="D2" s="165" t="s">
        <v>211</v>
      </c>
      <c r="E2" s="170"/>
      <c r="F2" s="163"/>
    </row>
    <row r="3" spans="1:12" ht="20.100000000000001" customHeight="1" x14ac:dyDescent="0.4">
      <c r="A3" s="168" t="s">
        <v>0</v>
      </c>
      <c r="B3" s="5" t="s">
        <v>1</v>
      </c>
      <c r="C3" s="1"/>
      <c r="D3" s="60" t="s">
        <v>2</v>
      </c>
      <c r="E3" s="164" t="s">
        <v>4</v>
      </c>
      <c r="G3" s="519" t="s">
        <v>252</v>
      </c>
      <c r="H3" s="520"/>
      <c r="I3" s="520"/>
      <c r="J3" s="520"/>
      <c r="K3" s="521"/>
      <c r="L3" s="410"/>
    </row>
    <row r="4" spans="1:12" ht="20.100000000000001" customHeight="1" thickBot="1" x14ac:dyDescent="0.35">
      <c r="A4" s="58" t="s">
        <v>244</v>
      </c>
      <c r="B4" s="2" t="s">
        <v>5</v>
      </c>
      <c r="C4" s="1"/>
      <c r="D4" s="4" t="s">
        <v>3</v>
      </c>
      <c r="E4" s="4" t="s">
        <v>3</v>
      </c>
      <c r="G4" s="341" t="s">
        <v>206</v>
      </c>
      <c r="H4" s="339" t="s">
        <v>240</v>
      </c>
      <c r="I4" s="340" t="s">
        <v>239</v>
      </c>
      <c r="J4" s="406" t="s">
        <v>241</v>
      </c>
      <c r="K4" s="407" t="s">
        <v>242</v>
      </c>
    </row>
    <row r="5" spans="1:12" ht="24.9" customHeight="1" x14ac:dyDescent="0.3">
      <c r="A5" s="345" t="s">
        <v>245</v>
      </c>
      <c r="B5" s="159"/>
      <c r="C5" s="1"/>
      <c r="D5" s="159"/>
      <c r="E5" s="166"/>
      <c r="F5" s="10"/>
      <c r="G5" s="342" t="s">
        <v>209</v>
      </c>
      <c r="H5" s="368"/>
      <c r="I5" s="369" t="s">
        <v>204</v>
      </c>
      <c r="J5" s="249" t="s">
        <v>234</v>
      </c>
      <c r="K5" s="409"/>
    </row>
    <row r="6" spans="1:12" ht="24.9" customHeight="1" x14ac:dyDescent="0.3">
      <c r="A6" s="346" t="s">
        <v>246</v>
      </c>
      <c r="B6" s="160"/>
      <c r="C6" s="1"/>
      <c r="D6" s="160"/>
      <c r="E6" s="167"/>
      <c r="F6" s="10"/>
      <c r="G6" s="389" t="s">
        <v>231</v>
      </c>
      <c r="H6" s="368"/>
      <c r="I6" s="369" t="s">
        <v>204</v>
      </c>
      <c r="J6" s="249" t="s">
        <v>234</v>
      </c>
      <c r="K6" s="409"/>
    </row>
    <row r="7" spans="1:12" ht="24.9" customHeight="1" x14ac:dyDescent="0.3">
      <c r="A7" s="346" t="s">
        <v>247</v>
      </c>
      <c r="B7" s="160"/>
      <c r="C7" s="1"/>
      <c r="D7" s="160"/>
      <c r="E7" s="167"/>
      <c r="G7" s="390" t="s">
        <v>232</v>
      </c>
      <c r="H7" s="6"/>
      <c r="I7" s="391" t="s">
        <v>204</v>
      </c>
      <c r="J7" s="408" t="s">
        <v>233</v>
      </c>
      <c r="K7" s="82"/>
    </row>
    <row r="8" spans="1:12" ht="24.9" customHeight="1" x14ac:dyDescent="0.3">
      <c r="A8" s="346" t="s">
        <v>248</v>
      </c>
      <c r="B8" s="56">
        <f>SUM(B5+B6-B7)</f>
        <v>0</v>
      </c>
      <c r="C8" s="1"/>
      <c r="D8" s="160"/>
      <c r="E8" s="160"/>
      <c r="G8" s="342" t="s">
        <v>207</v>
      </c>
      <c r="H8" s="334"/>
      <c r="I8" s="372" t="s">
        <v>205</v>
      </c>
      <c r="J8" s="249" t="s">
        <v>202</v>
      </c>
      <c r="K8" s="342" t="s">
        <v>235</v>
      </c>
    </row>
    <row r="9" spans="1:12" ht="24.9" customHeight="1" x14ac:dyDescent="0.25">
      <c r="A9" s="346" t="s">
        <v>249</v>
      </c>
      <c r="B9" s="160"/>
      <c r="C9" s="1"/>
      <c r="D9" s="160"/>
      <c r="E9" s="160"/>
      <c r="G9" s="342" t="s">
        <v>208</v>
      </c>
      <c r="H9" s="6"/>
      <c r="I9" s="372" t="s">
        <v>205</v>
      </c>
      <c r="J9" s="249" t="s">
        <v>202</v>
      </c>
      <c r="K9" s="342" t="s">
        <v>235</v>
      </c>
    </row>
    <row r="10" spans="1:12" ht="24.9" customHeight="1" x14ac:dyDescent="0.3">
      <c r="A10" s="346" t="s">
        <v>224</v>
      </c>
      <c r="B10" s="363">
        <f>B8-B9</f>
        <v>0</v>
      </c>
      <c r="C10" s="1"/>
      <c r="D10" s="161"/>
      <c r="E10" s="160"/>
      <c r="G10" s="342" t="s">
        <v>212</v>
      </c>
      <c r="H10" s="6"/>
      <c r="I10" s="372" t="s">
        <v>205</v>
      </c>
      <c r="J10" s="333" t="s">
        <v>202</v>
      </c>
      <c r="K10" s="342" t="s">
        <v>235</v>
      </c>
    </row>
    <row r="11" spans="1:12" ht="24.9" customHeight="1" x14ac:dyDescent="0.3">
      <c r="A11" s="55" t="s">
        <v>250</v>
      </c>
      <c r="B11" s="57">
        <f>SUM(D5:D13)</f>
        <v>0</v>
      </c>
      <c r="C11" s="54" t="s">
        <v>89</v>
      </c>
      <c r="D11" s="160"/>
      <c r="E11" s="160"/>
      <c r="G11" s="233" t="s">
        <v>236</v>
      </c>
      <c r="H11" s="6"/>
      <c r="I11" s="394" t="s">
        <v>205</v>
      </c>
      <c r="J11" s="393" t="s">
        <v>235</v>
      </c>
      <c r="K11" s="233" t="s">
        <v>235</v>
      </c>
    </row>
    <row r="12" spans="1:12" ht="24.9" customHeight="1" x14ac:dyDescent="0.3">
      <c r="A12" s="55" t="s">
        <v>251</v>
      </c>
      <c r="B12" s="57">
        <f>SUM(E5:E13)</f>
        <v>0</v>
      </c>
      <c r="C12" s="54" t="s">
        <v>89</v>
      </c>
      <c r="D12" s="160"/>
      <c r="E12" s="160"/>
      <c r="G12" s="249" t="s">
        <v>201</v>
      </c>
      <c r="H12" s="6"/>
      <c r="I12" s="372" t="s">
        <v>205</v>
      </c>
      <c r="J12" s="333" t="s">
        <v>203</v>
      </c>
      <c r="K12" s="342" t="s">
        <v>203</v>
      </c>
    </row>
    <row r="13" spans="1:12" ht="24.9" customHeight="1" thickBot="1" x14ac:dyDescent="0.35">
      <c r="A13" s="347" t="s">
        <v>225</v>
      </c>
      <c r="B13" s="364">
        <f>B10-B11+B12</f>
        <v>0</v>
      </c>
      <c r="C13" s="1"/>
      <c r="D13" s="162"/>
      <c r="E13" s="162"/>
      <c r="G13" s="6"/>
      <c r="H13" s="6"/>
      <c r="I13" s="6"/>
      <c r="J13" s="6"/>
      <c r="K13" s="6"/>
    </row>
    <row r="14" spans="1:12" ht="18" customHeight="1" x14ac:dyDescent="0.25">
      <c r="A14" s="531" t="s">
        <v>107</v>
      </c>
      <c r="B14" s="531"/>
      <c r="C14" s="531"/>
      <c r="D14" s="538" t="s">
        <v>90</v>
      </c>
      <c r="E14" s="538"/>
    </row>
    <row r="15" spans="1:12" ht="21" customHeight="1" thickBot="1" x14ac:dyDescent="0.35">
      <c r="A15" s="529" t="s">
        <v>253</v>
      </c>
      <c r="B15" s="529"/>
      <c r="C15" s="529"/>
      <c r="D15" s="529"/>
      <c r="E15" s="10"/>
      <c r="G15" s="522" t="s">
        <v>210</v>
      </c>
      <c r="H15" s="523"/>
      <c r="I15" s="523"/>
      <c r="J15" s="524"/>
      <c r="K15" s="84"/>
      <c r="L15" s="84"/>
    </row>
    <row r="16" spans="1:12" ht="23.4" customHeight="1" thickBot="1" x14ac:dyDescent="0.3">
      <c r="A16" s="367" t="s">
        <v>106</v>
      </c>
      <c r="B16" s="532" t="str">
        <f>A2</f>
        <v>NOM- PRENOM :</v>
      </c>
      <c r="C16" s="533"/>
      <c r="D16" s="533"/>
      <c r="E16" s="534"/>
      <c r="F16" s="169"/>
      <c r="G16" s="343" t="s">
        <v>226</v>
      </c>
      <c r="H16" s="343" t="s">
        <v>227</v>
      </c>
      <c r="I16" s="404"/>
      <c r="J16" s="84"/>
      <c r="K16" s="84"/>
      <c r="L16" s="84"/>
    </row>
    <row r="17" spans="1:12" s="150" customFormat="1" ht="19.5" customHeight="1" thickBot="1" x14ac:dyDescent="0.3">
      <c r="A17" s="348" t="s">
        <v>254</v>
      </c>
      <c r="B17" s="348"/>
      <c r="C17" s="348"/>
      <c r="D17" s="348"/>
      <c r="E17" s="348"/>
      <c r="F17" s="149"/>
      <c r="G17" s="6"/>
      <c r="H17" s="6"/>
      <c r="I17" s="145"/>
      <c r="J17" s="84"/>
      <c r="K17" s="84"/>
      <c r="L17" s="335"/>
    </row>
    <row r="18" spans="1:12" ht="20.399999999999999" customHeight="1" thickBot="1" x14ac:dyDescent="0.3">
      <c r="A18" s="349"/>
      <c r="B18" s="535" t="s">
        <v>105</v>
      </c>
      <c r="C18" s="536"/>
      <c r="D18" s="536"/>
      <c r="E18" s="536"/>
      <c r="G18" s="336"/>
      <c r="H18" s="336"/>
      <c r="I18" s="405"/>
      <c r="J18" s="335"/>
      <c r="K18" s="84"/>
      <c r="L18" s="84"/>
    </row>
    <row r="19" spans="1:12" ht="18.75" customHeight="1" x14ac:dyDescent="0.25">
      <c r="A19" s="530" t="s">
        <v>215</v>
      </c>
      <c r="B19" s="530"/>
      <c r="C19" s="530"/>
      <c r="D19" s="530"/>
      <c r="E19" s="530"/>
      <c r="G19" s="6"/>
      <c r="H19" s="6"/>
      <c r="I19" s="145"/>
      <c r="J19" s="84"/>
      <c r="K19" s="84"/>
      <c r="L19" s="84"/>
    </row>
    <row r="20" spans="1:12" ht="21" customHeight="1" x14ac:dyDescent="0.25">
      <c r="A20" s="530" t="s">
        <v>216</v>
      </c>
      <c r="B20" s="530"/>
      <c r="C20" s="530"/>
      <c r="D20" s="530"/>
      <c r="E20" s="530"/>
      <c r="G20" s="6"/>
      <c r="H20" s="6"/>
      <c r="I20" s="145"/>
      <c r="J20" s="84"/>
      <c r="K20" s="84"/>
      <c r="L20" s="84"/>
    </row>
    <row r="21" spans="1:12" ht="19.5" customHeight="1" x14ac:dyDescent="0.25">
      <c r="A21" s="530" t="s">
        <v>222</v>
      </c>
      <c r="B21" s="530"/>
      <c r="C21" s="530"/>
      <c r="D21" s="530"/>
      <c r="E21" s="530"/>
      <c r="G21" s="6"/>
      <c r="H21" s="6"/>
      <c r="I21" s="145"/>
      <c r="J21" s="84"/>
      <c r="K21" s="84"/>
      <c r="L21" s="84"/>
    </row>
    <row r="22" spans="1:12" ht="18" customHeight="1" x14ac:dyDescent="0.25">
      <c r="A22" s="530" t="s">
        <v>198</v>
      </c>
      <c r="B22" s="530"/>
      <c r="C22" s="530"/>
      <c r="D22" s="365"/>
      <c r="E22" s="365"/>
    </row>
    <row r="23" spans="1:12" ht="18.75" customHeight="1" x14ac:dyDescent="0.25">
      <c r="A23" s="366" t="s">
        <v>223</v>
      </c>
      <c r="B23" s="352"/>
      <c r="C23" s="350"/>
      <c r="D23" s="351"/>
      <c r="E23" s="351"/>
      <c r="G23" s="338" t="s">
        <v>220</v>
      </c>
      <c r="H23" s="337"/>
      <c r="I23" s="337"/>
    </row>
    <row r="24" spans="1:12" ht="18" customHeight="1" thickBot="1" x14ac:dyDescent="0.3">
      <c r="A24" s="353"/>
      <c r="B24" s="354"/>
      <c r="C24" s="354"/>
      <c r="D24" s="354"/>
      <c r="E24" s="355"/>
      <c r="G24" s="362" t="s">
        <v>219</v>
      </c>
    </row>
    <row r="25" spans="1:12" ht="18" customHeight="1" thickBot="1" x14ac:dyDescent="0.3">
      <c r="A25" s="356"/>
      <c r="B25" s="357"/>
      <c r="C25" s="357"/>
      <c r="D25" s="357"/>
      <c r="E25" s="358"/>
      <c r="G25" s="361"/>
    </row>
    <row r="26" spans="1:12" ht="17.25" customHeight="1" x14ac:dyDescent="0.25">
      <c r="A26" s="525" t="s">
        <v>218</v>
      </c>
      <c r="B26" s="525"/>
      <c r="C26" s="525"/>
      <c r="D26" s="525"/>
      <c r="E26" s="525"/>
      <c r="G26" s="330" t="s">
        <v>199</v>
      </c>
    </row>
    <row r="27" spans="1:12" ht="20.25" customHeight="1" x14ac:dyDescent="0.25">
      <c r="A27" s="359" t="s">
        <v>114</v>
      </c>
      <c r="B27" s="360"/>
      <c r="C27" s="528"/>
      <c r="D27" s="528"/>
      <c r="E27" s="528"/>
    </row>
    <row r="28" spans="1:12" ht="17.25" customHeight="1" x14ac:dyDescent="0.25">
      <c r="A28" s="526" t="s">
        <v>217</v>
      </c>
      <c r="B28" s="526"/>
      <c r="C28" s="526"/>
      <c r="D28" s="526"/>
      <c r="E28" s="527"/>
    </row>
    <row r="29" spans="1:12" ht="24" customHeight="1" x14ac:dyDescent="0.25">
      <c r="C29" s="10"/>
      <c r="D29" s="332" t="s">
        <v>200</v>
      </c>
      <c r="E29" s="158"/>
    </row>
    <row r="30" spans="1:12" ht="12" customHeight="1" x14ac:dyDescent="0.25">
      <c r="C30" s="331"/>
    </row>
    <row r="31" spans="1:12" ht="15.75" customHeight="1" x14ac:dyDescent="0.25">
      <c r="A31" s="84"/>
      <c r="B31" s="84"/>
      <c r="C31" s="84"/>
      <c r="D31" s="84"/>
      <c r="E31" s="84"/>
    </row>
    <row r="32" spans="1:12" x14ac:dyDescent="0.25">
      <c r="A32" s="84"/>
      <c r="B32" s="84"/>
      <c r="C32" s="84"/>
      <c r="D32" s="84"/>
      <c r="E32" s="84"/>
    </row>
    <row r="33" spans="1:5" x14ac:dyDescent="0.25">
      <c r="A33" s="84"/>
      <c r="B33" s="84"/>
      <c r="C33" s="84"/>
      <c r="D33" s="84"/>
      <c r="E33" s="84"/>
    </row>
    <row r="34" spans="1:5" ht="18.75" customHeight="1" x14ac:dyDescent="0.25">
      <c r="B34" s="145"/>
      <c r="C34" s="84"/>
      <c r="D34" s="84"/>
      <c r="E34" s="84"/>
    </row>
    <row r="35" spans="1:5" x14ac:dyDescent="0.25">
      <c r="B35" s="10"/>
    </row>
    <row r="36" spans="1:5" x14ac:dyDescent="0.25">
      <c r="B36" s="10"/>
    </row>
    <row r="37" spans="1:5" x14ac:dyDescent="0.25">
      <c r="B37" s="10"/>
    </row>
  </sheetData>
  <sheetProtection password="F772" sheet="1" objects="1" scenarios="1" formatCells="0" formatColumns="0" formatRows="0" selectLockedCells="1"/>
  <mergeCells count="16">
    <mergeCell ref="A1:E1"/>
    <mergeCell ref="D14:E14"/>
    <mergeCell ref="A2:B2"/>
    <mergeCell ref="A19:E19"/>
    <mergeCell ref="A20:E20"/>
    <mergeCell ref="G3:K3"/>
    <mergeCell ref="G15:J15"/>
    <mergeCell ref="A26:E26"/>
    <mergeCell ref="A28:E28"/>
    <mergeCell ref="C27:E27"/>
    <mergeCell ref="A15:D15"/>
    <mergeCell ref="A21:E21"/>
    <mergeCell ref="A14:C14"/>
    <mergeCell ref="B16:E16"/>
    <mergeCell ref="B18:E18"/>
    <mergeCell ref="A22:C22"/>
  </mergeCells>
  <phoneticPr fontId="6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25" workbookViewId="0">
      <selection activeCell="B17" sqref="B17:C17"/>
    </sheetView>
  </sheetViews>
  <sheetFormatPr baseColWidth="10" defaultRowHeight="13.2" x14ac:dyDescent="0.25"/>
  <cols>
    <col min="1" max="1" width="21" customWidth="1"/>
    <col min="2" max="3" width="15.77734375" customWidth="1"/>
    <col min="4" max="4" width="17.33203125" customWidth="1"/>
    <col min="5" max="5" width="15.88671875" customWidth="1"/>
  </cols>
  <sheetData>
    <row r="1" spans="1:8" ht="29.4" thickBot="1" x14ac:dyDescent="0.6">
      <c r="A1" s="541" t="s">
        <v>263</v>
      </c>
      <c r="B1" s="542"/>
      <c r="C1" s="542"/>
      <c r="D1" s="543"/>
      <c r="E1" s="544"/>
    </row>
    <row r="2" spans="1:8" ht="15.75" customHeight="1" x14ac:dyDescent="0.3">
      <c r="A2" s="550" t="s">
        <v>267</v>
      </c>
      <c r="B2" s="551"/>
      <c r="C2" s="552"/>
      <c r="D2" s="411"/>
      <c r="E2" s="411"/>
    </row>
    <row r="3" spans="1:8" ht="13.5" customHeight="1" x14ac:dyDescent="0.3">
      <c r="A3" s="553" t="s">
        <v>260</v>
      </c>
      <c r="B3" s="554"/>
      <c r="C3" s="555"/>
      <c r="D3" s="412"/>
      <c r="E3" s="412"/>
    </row>
    <row r="4" spans="1:8" ht="14.4" x14ac:dyDescent="0.3">
      <c r="B4" s="444" t="s">
        <v>256</v>
      </c>
      <c r="C4" s="445" t="s">
        <v>257</v>
      </c>
      <c r="D4" s="402"/>
      <c r="E4" s="318"/>
    </row>
    <row r="5" spans="1:8" ht="18" x14ac:dyDescent="0.35">
      <c r="A5" s="319"/>
      <c r="B5" s="445" t="s">
        <v>188</v>
      </c>
      <c r="C5" s="445" t="s">
        <v>189</v>
      </c>
      <c r="D5" s="441" t="s">
        <v>229</v>
      </c>
      <c r="E5" s="320" t="s">
        <v>190</v>
      </c>
    </row>
    <row r="6" spans="1:8" ht="17.399999999999999" x14ac:dyDescent="0.3">
      <c r="A6" s="399" t="s">
        <v>187</v>
      </c>
      <c r="B6" s="446" t="s">
        <v>258</v>
      </c>
      <c r="C6" s="446" t="s">
        <v>259</v>
      </c>
      <c r="D6" s="442" t="s">
        <v>230</v>
      </c>
      <c r="E6" s="321" t="s">
        <v>5</v>
      </c>
    </row>
    <row r="7" spans="1:8" ht="17.399999999999999" x14ac:dyDescent="0.3">
      <c r="A7" s="556" t="s">
        <v>268</v>
      </c>
      <c r="B7" s="556"/>
      <c r="C7" s="557"/>
      <c r="D7" s="443" t="s">
        <v>5</v>
      </c>
      <c r="E7" s="322"/>
    </row>
    <row r="8" spans="1:8" ht="18" x14ac:dyDescent="0.35">
      <c r="A8" s="323" t="s">
        <v>191</v>
      </c>
      <c r="B8" s="400"/>
      <c r="C8" s="401"/>
      <c r="D8" s="440">
        <f>B8+C8</f>
        <v>0</v>
      </c>
      <c r="E8" s="545" t="s">
        <v>192</v>
      </c>
    </row>
    <row r="9" spans="1:8" ht="18" x14ac:dyDescent="0.35">
      <c r="A9" s="323" t="s">
        <v>193</v>
      </c>
      <c r="B9" s="416"/>
      <c r="C9" s="325"/>
      <c r="D9" s="431">
        <f>B9+C9</f>
        <v>0</v>
      </c>
      <c r="E9" s="545"/>
    </row>
    <row r="10" spans="1:8" ht="18" x14ac:dyDescent="0.35">
      <c r="A10" s="373" t="s">
        <v>228</v>
      </c>
      <c r="B10" s="324"/>
      <c r="C10" s="325"/>
      <c r="D10" s="432">
        <f>B10+C10</f>
        <v>0</v>
      </c>
      <c r="E10" s="546"/>
    </row>
    <row r="11" spans="1:8" ht="19.8" customHeight="1" x14ac:dyDescent="0.35">
      <c r="A11" s="323" t="s">
        <v>261</v>
      </c>
      <c r="B11" s="324"/>
      <c r="C11" s="325"/>
      <c r="D11" s="433"/>
      <c r="E11" s="418"/>
      <c r="F11" s="223"/>
      <c r="G11" s="10"/>
      <c r="H11" s="10"/>
    </row>
    <row r="12" spans="1:8" ht="19.5" customHeight="1" x14ac:dyDescent="0.35">
      <c r="A12" s="323" t="s">
        <v>194</v>
      </c>
      <c r="B12" s="324"/>
      <c r="C12" s="325"/>
      <c r="D12" s="434">
        <f>B12+C12+B11+C11</f>
        <v>0</v>
      </c>
      <c r="E12" s="417" t="s">
        <v>262</v>
      </c>
    </row>
    <row r="13" spans="1:8" ht="23.25" customHeight="1" thickBot="1" x14ac:dyDescent="0.4">
      <c r="A13" s="329" t="s">
        <v>195</v>
      </c>
      <c r="B13" s="326"/>
      <c r="C13" s="385"/>
      <c r="D13" s="435">
        <f>B13+C13</f>
        <v>0</v>
      </c>
      <c r="E13" s="386" t="s">
        <v>196</v>
      </c>
    </row>
    <row r="14" spans="1:8" ht="27.75" customHeight="1" thickBot="1" x14ac:dyDescent="0.4">
      <c r="A14" s="436" t="s">
        <v>255</v>
      </c>
      <c r="B14" s="437">
        <f>SUM(B8:B13)</f>
        <v>0</v>
      </c>
      <c r="C14" s="438">
        <f t="shared" ref="C14" si="0">SUM(C8:C13)</f>
        <v>0</v>
      </c>
      <c r="D14" s="439">
        <f>B14+C14</f>
        <v>0</v>
      </c>
    </row>
    <row r="15" spans="1:8" ht="23.4" customHeight="1" x14ac:dyDescent="0.35">
      <c r="A15" s="427"/>
      <c r="B15" s="428"/>
      <c r="C15" s="428"/>
      <c r="D15" s="429"/>
    </row>
    <row r="16" spans="1:8" ht="18" x14ac:dyDescent="0.35">
      <c r="A16" s="455" t="s">
        <v>278</v>
      </c>
      <c r="B16" s="375" t="s">
        <v>265</v>
      </c>
      <c r="C16" s="419" t="s">
        <v>237</v>
      </c>
      <c r="D16" s="376"/>
      <c r="E16" s="376"/>
    </row>
    <row r="17" spans="1:8" ht="18" x14ac:dyDescent="0.35">
      <c r="A17" s="456" t="s">
        <v>277</v>
      </c>
      <c r="B17" s="374"/>
      <c r="C17" s="381"/>
      <c r="D17" s="344"/>
      <c r="E17" s="344"/>
      <c r="G17" s="10"/>
      <c r="H17" s="10"/>
    </row>
    <row r="18" spans="1:8" ht="18" x14ac:dyDescent="0.35">
      <c r="A18" s="454"/>
      <c r="B18" s="374"/>
      <c r="C18" s="382"/>
      <c r="D18" s="344"/>
      <c r="E18" s="344"/>
    </row>
    <row r="19" spans="1:8" ht="18" x14ac:dyDescent="0.35">
      <c r="A19" s="84"/>
      <c r="B19" s="374"/>
      <c r="C19" s="382"/>
      <c r="D19" s="344"/>
      <c r="E19" s="344"/>
    </row>
    <row r="20" spans="1:8" ht="18" x14ac:dyDescent="0.35">
      <c r="A20" s="84"/>
      <c r="B20" s="378"/>
      <c r="C20" s="383"/>
      <c r="D20" s="430" t="s">
        <v>266</v>
      </c>
      <c r="E20" s="344"/>
    </row>
    <row r="21" spans="1:8" ht="17.399999999999999" x14ac:dyDescent="0.3">
      <c r="A21" s="392" t="s">
        <v>264</v>
      </c>
      <c r="B21" s="379">
        <f>SUM(B17:B20)</f>
        <v>0</v>
      </c>
      <c r="C21" s="384">
        <f>SUM(C17:C20)</f>
        <v>0</v>
      </c>
      <c r="D21" s="398">
        <f>C21-B21</f>
        <v>0</v>
      </c>
      <c r="E21" s="10"/>
    </row>
    <row r="22" spans="1:8" ht="20.399999999999999" customHeight="1" x14ac:dyDescent="0.35">
      <c r="A22" s="420" t="s">
        <v>279</v>
      </c>
      <c r="B22" s="380"/>
      <c r="C22" s="377"/>
      <c r="D22" s="403">
        <f>D14-D21</f>
        <v>0</v>
      </c>
    </row>
    <row r="23" spans="1:8" ht="18" customHeight="1" x14ac:dyDescent="0.3">
      <c r="A23" s="558" t="s">
        <v>280</v>
      </c>
      <c r="B23" s="559"/>
      <c r="C23" s="421"/>
      <c r="D23" s="421"/>
      <c r="E23" s="422"/>
    </row>
    <row r="24" spans="1:8" ht="15.75" customHeight="1" x14ac:dyDescent="0.3">
      <c r="A24" s="423"/>
      <c r="B24" s="413"/>
      <c r="C24" s="413"/>
      <c r="D24" s="413"/>
      <c r="E24" s="414"/>
    </row>
    <row r="25" spans="1:8" ht="15.75" customHeight="1" x14ac:dyDescent="0.3">
      <c r="A25" s="423"/>
      <c r="B25" s="413"/>
      <c r="C25" s="413"/>
      <c r="D25" s="413"/>
      <c r="E25" s="414"/>
    </row>
    <row r="26" spans="1:8" ht="17.399999999999999" customHeight="1" x14ac:dyDescent="0.3">
      <c r="A26" s="424"/>
      <c r="B26" s="425"/>
      <c r="C26" s="425"/>
      <c r="D26" s="425"/>
      <c r="E26" s="426"/>
    </row>
    <row r="27" spans="1:8" ht="24.75" customHeight="1" x14ac:dyDescent="0.35">
      <c r="A27" s="327" t="s">
        <v>271</v>
      </c>
      <c r="B27" s="327"/>
      <c r="C27" s="319"/>
    </row>
    <row r="28" spans="1:8" s="362" customFormat="1" ht="24" customHeight="1" x14ac:dyDescent="0.3">
      <c r="A28" s="448">
        <f>D13</f>
        <v>0</v>
      </c>
      <c r="B28" s="395" t="s">
        <v>272</v>
      </c>
      <c r="C28" s="396"/>
      <c r="D28" s="397"/>
      <c r="E28" s="397"/>
    </row>
    <row r="29" spans="1:8" s="362" customFormat="1" ht="20.25" customHeight="1" x14ac:dyDescent="0.25">
      <c r="A29" s="449" t="s">
        <v>269</v>
      </c>
      <c r="B29" s="450" t="s">
        <v>197</v>
      </c>
      <c r="C29" s="447">
        <f>A28*2.9 /9.7</f>
        <v>0</v>
      </c>
      <c r="D29" s="370" t="s">
        <v>276</v>
      </c>
      <c r="E29" s="371"/>
    </row>
    <row r="30" spans="1:8" s="362" customFormat="1" ht="21.75" customHeight="1" x14ac:dyDescent="0.3">
      <c r="A30" s="449" t="s">
        <v>273</v>
      </c>
      <c r="B30" s="451" t="s">
        <v>214</v>
      </c>
      <c r="C30" s="387">
        <f>A28 *6.8 /9.7</f>
        <v>0</v>
      </c>
      <c r="D30" s="452" t="s">
        <v>274</v>
      </c>
      <c r="E30" s="453"/>
    </row>
    <row r="31" spans="1:8" s="362" customFormat="1" ht="20.25" customHeight="1" x14ac:dyDescent="0.3">
      <c r="A31" s="548" t="s">
        <v>270</v>
      </c>
      <c r="B31" s="548"/>
      <c r="C31" s="388">
        <f>SUM(D8:D10)</f>
        <v>0</v>
      </c>
      <c r="D31" s="549" t="s">
        <v>275</v>
      </c>
      <c r="E31" s="549"/>
    </row>
    <row r="32" spans="1:8" ht="14.25" customHeight="1" x14ac:dyDescent="0.6">
      <c r="A32" s="328"/>
      <c r="B32" s="328"/>
      <c r="C32" s="328"/>
      <c r="D32" s="328"/>
    </row>
    <row r="33" spans="1:6" ht="18" x14ac:dyDescent="0.35">
      <c r="A33" s="327" t="s">
        <v>238</v>
      </c>
      <c r="B33" s="319"/>
      <c r="C33" s="319"/>
    </row>
    <row r="34" spans="1:6" ht="13.8" x14ac:dyDescent="0.25">
      <c r="A34" s="547" t="s">
        <v>281</v>
      </c>
      <c r="B34" s="547"/>
      <c r="C34" s="547"/>
      <c r="D34" s="547"/>
      <c r="E34" s="547"/>
      <c r="F34" s="547"/>
    </row>
    <row r="35" spans="1:6" ht="13.8" x14ac:dyDescent="0.25">
      <c r="A35" s="547" t="s">
        <v>282</v>
      </c>
      <c r="B35" s="547"/>
      <c r="C35" s="547"/>
      <c r="D35" s="547"/>
      <c r="E35" s="547"/>
      <c r="F35" s="547"/>
    </row>
    <row r="36" spans="1:6" x14ac:dyDescent="0.25">
      <c r="A36" s="84"/>
      <c r="B36" s="84"/>
      <c r="C36" s="84"/>
      <c r="D36" s="84"/>
      <c r="E36" s="84"/>
    </row>
    <row r="37" spans="1:6" x14ac:dyDescent="0.25">
      <c r="A37" s="84"/>
      <c r="B37" s="84"/>
      <c r="C37" s="84"/>
      <c r="D37" s="84"/>
      <c r="E37" s="84"/>
    </row>
    <row r="38" spans="1:6" x14ac:dyDescent="0.25">
      <c r="A38" s="84"/>
      <c r="B38" s="84"/>
      <c r="C38" s="84"/>
      <c r="D38" s="84"/>
      <c r="E38" s="84"/>
    </row>
    <row r="39" spans="1:6" x14ac:dyDescent="0.25">
      <c r="A39" s="84"/>
      <c r="B39" s="84"/>
      <c r="C39" s="84"/>
      <c r="D39" s="84"/>
      <c r="E39" s="84"/>
    </row>
    <row r="40" spans="1:6" x14ac:dyDescent="0.25">
      <c r="A40" s="84"/>
      <c r="B40" s="84"/>
      <c r="C40" s="84"/>
      <c r="D40" s="84"/>
      <c r="E40" s="84"/>
    </row>
    <row r="41" spans="1:6" x14ac:dyDescent="0.25">
      <c r="A41" s="84"/>
      <c r="B41" s="84"/>
      <c r="C41" s="84"/>
      <c r="D41" s="84"/>
      <c r="E41" s="84"/>
    </row>
    <row r="42" spans="1:6" x14ac:dyDescent="0.25">
      <c r="A42" s="84"/>
      <c r="B42" s="84"/>
      <c r="C42" s="84"/>
      <c r="D42" s="84"/>
      <c r="E42" s="84"/>
    </row>
    <row r="43" spans="1:6" x14ac:dyDescent="0.25">
      <c r="A43" s="84"/>
      <c r="B43" s="84"/>
      <c r="C43" s="84"/>
      <c r="D43" s="84"/>
      <c r="E43" s="84"/>
    </row>
  </sheetData>
  <sheetProtection password="E8B2" sheet="1" objects="1" scenarios="1" selectLockedCells="1"/>
  <mergeCells count="10">
    <mergeCell ref="A1:E1"/>
    <mergeCell ref="E8:E10"/>
    <mergeCell ref="A34:F34"/>
    <mergeCell ref="A35:F35"/>
    <mergeCell ref="A31:B31"/>
    <mergeCell ref="D31:E31"/>
    <mergeCell ref="A2:C2"/>
    <mergeCell ref="A3:C3"/>
    <mergeCell ref="A7:C7"/>
    <mergeCell ref="A23:B2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workbookViewId="0">
      <selection activeCell="E14" sqref="E14"/>
    </sheetView>
  </sheetViews>
  <sheetFormatPr baseColWidth="10" defaultRowHeight="13.2" x14ac:dyDescent="0.25"/>
  <cols>
    <col min="1" max="1" width="27.44140625" customWidth="1"/>
    <col min="2" max="2" width="18.6640625" customWidth="1"/>
    <col min="3" max="3" width="19.44140625" customWidth="1"/>
    <col min="4" max="4" width="17" customWidth="1"/>
    <col min="5" max="5" width="19.6640625" customWidth="1"/>
  </cols>
  <sheetData>
    <row r="1" spans="1:5" ht="28.5" customHeight="1" thickBot="1" x14ac:dyDescent="0.5">
      <c r="A1" s="560" t="s">
        <v>283</v>
      </c>
      <c r="B1" s="561"/>
      <c r="C1" s="561"/>
      <c r="D1" s="561"/>
      <c r="E1" s="562"/>
    </row>
    <row r="2" spans="1:5" ht="26.25" customHeight="1" thickBot="1" x14ac:dyDescent="0.45">
      <c r="A2" s="563" t="s">
        <v>140</v>
      </c>
      <c r="B2" s="563"/>
      <c r="C2" s="563"/>
      <c r="D2" s="563"/>
      <c r="E2" s="563"/>
    </row>
    <row r="3" spans="1:5" ht="15" customHeight="1" x14ac:dyDescent="0.3">
      <c r="A3" s="314" t="s">
        <v>141</v>
      </c>
      <c r="B3" s="571"/>
      <c r="C3" s="201" t="s">
        <v>50</v>
      </c>
      <c r="D3" s="573"/>
      <c r="E3" s="17"/>
    </row>
    <row r="4" spans="1:5" ht="19.5" customHeight="1" x14ac:dyDescent="0.3">
      <c r="A4" s="118" t="s">
        <v>21</v>
      </c>
      <c r="B4" s="572"/>
      <c r="C4" s="63" t="s">
        <v>51</v>
      </c>
      <c r="D4" s="574"/>
      <c r="E4" s="18"/>
    </row>
    <row r="5" spans="1:5" ht="18" customHeight="1" x14ac:dyDescent="0.3">
      <c r="A5" s="117" t="s">
        <v>20</v>
      </c>
      <c r="B5" s="315"/>
      <c r="C5" s="64"/>
      <c r="D5" s="141"/>
      <c r="E5" s="18"/>
    </row>
    <row r="6" spans="1:5" ht="17.399999999999999" customHeight="1" x14ac:dyDescent="0.3">
      <c r="A6" s="119" t="s">
        <v>22</v>
      </c>
      <c r="B6" s="316"/>
      <c r="C6" s="64"/>
      <c r="D6" s="142"/>
      <c r="E6" s="18"/>
    </row>
    <row r="7" spans="1:5" ht="21.75" customHeight="1" x14ac:dyDescent="0.3">
      <c r="A7" s="117" t="s">
        <v>25</v>
      </c>
      <c r="B7" s="16"/>
      <c r="C7" s="17"/>
      <c r="D7" s="140"/>
      <c r="E7" s="16"/>
    </row>
    <row r="8" spans="1:5" ht="18.75" customHeight="1" x14ac:dyDescent="0.3">
      <c r="A8" s="118" t="s">
        <v>26</v>
      </c>
      <c r="B8" s="22"/>
      <c r="C8" s="19"/>
      <c r="D8" s="144"/>
      <c r="E8" s="22"/>
    </row>
    <row r="9" spans="1:5" ht="23.25" customHeight="1" x14ac:dyDescent="0.3">
      <c r="A9" s="23" t="s">
        <v>182</v>
      </c>
      <c r="B9" s="16"/>
      <c r="C9" s="146" t="s">
        <v>142</v>
      </c>
      <c r="D9" s="140"/>
      <c r="E9" s="23" t="s">
        <v>126</v>
      </c>
    </row>
    <row r="10" spans="1:5" ht="23.25" customHeight="1" x14ac:dyDescent="0.3">
      <c r="A10" s="121" t="s">
        <v>161</v>
      </c>
      <c r="B10" s="22"/>
      <c r="C10" s="147" t="s">
        <v>143</v>
      </c>
      <c r="D10" s="144"/>
      <c r="E10" s="24" t="s">
        <v>113</v>
      </c>
    </row>
    <row r="11" spans="1:5" ht="27.75" customHeight="1" thickBot="1" x14ac:dyDescent="0.35">
      <c r="A11" s="120" t="s">
        <v>30</v>
      </c>
      <c r="B11" s="14"/>
      <c r="C11" s="202"/>
      <c r="D11" s="140"/>
      <c r="E11" s="203"/>
    </row>
    <row r="12" spans="1:5" ht="23.25" customHeight="1" x14ac:dyDescent="0.3">
      <c r="A12" s="575" t="s">
        <v>23</v>
      </c>
      <c r="B12" s="204" t="s">
        <v>52</v>
      </c>
      <c r="C12" s="205" t="s">
        <v>144</v>
      </c>
      <c r="D12" s="564"/>
      <c r="E12" s="206" t="s">
        <v>145</v>
      </c>
    </row>
    <row r="13" spans="1:5" ht="19.5" customHeight="1" thickBot="1" x14ac:dyDescent="0.3">
      <c r="A13" s="576"/>
      <c r="B13" s="207" t="s">
        <v>24</v>
      </c>
      <c r="C13" s="208" t="s">
        <v>146</v>
      </c>
      <c r="D13" s="565"/>
      <c r="E13" s="209" t="s">
        <v>100</v>
      </c>
    </row>
    <row r="14" spans="1:5" ht="27.75" customHeight="1" x14ac:dyDescent="0.4">
      <c r="A14" s="317"/>
      <c r="B14" s="210"/>
      <c r="C14" s="211"/>
      <c r="D14" s="566"/>
      <c r="E14" s="212"/>
    </row>
    <row r="15" spans="1:5" s="10" customFormat="1" ht="26.4" customHeight="1" x14ac:dyDescent="0.3">
      <c r="A15" s="238"/>
      <c r="B15" s="239"/>
      <c r="C15" s="240"/>
      <c r="D15" s="242">
        <f>SUM(D3:D11)</f>
        <v>0</v>
      </c>
      <c r="E15" s="241"/>
    </row>
    <row r="16" spans="1:5" ht="27" customHeight="1" x14ac:dyDescent="0.3">
      <c r="A16" s="567" t="s">
        <v>147</v>
      </c>
      <c r="B16" s="568"/>
      <c r="C16" s="568"/>
      <c r="D16" s="568"/>
      <c r="E16" s="568"/>
    </row>
    <row r="17" spans="1:5" ht="25.95" customHeight="1" x14ac:dyDescent="0.3">
      <c r="A17" s="311" t="s">
        <v>6</v>
      </c>
      <c r="B17" s="312" t="s">
        <v>7</v>
      </c>
      <c r="C17" s="312" t="s">
        <v>8</v>
      </c>
      <c r="D17" s="312" t="s">
        <v>9</v>
      </c>
      <c r="E17" s="313" t="s">
        <v>10</v>
      </c>
    </row>
    <row r="18" spans="1:5" ht="17.399999999999999" customHeight="1" x14ac:dyDescent="0.3">
      <c r="A18" s="12"/>
      <c r="B18" s="12" t="s">
        <v>148</v>
      </c>
      <c r="C18" s="12"/>
      <c r="D18" s="26" t="s">
        <v>11</v>
      </c>
      <c r="E18" s="113" t="s">
        <v>12</v>
      </c>
    </row>
    <row r="19" spans="1:5" ht="16.95" customHeight="1" x14ac:dyDescent="0.3">
      <c r="A19" s="12"/>
      <c r="B19" s="12" t="s">
        <v>149</v>
      </c>
      <c r="C19" s="12"/>
      <c r="D19" s="26" t="s">
        <v>150</v>
      </c>
      <c r="E19" s="114" t="s">
        <v>33</v>
      </c>
    </row>
    <row r="20" spans="1:5" ht="16.95" customHeight="1" x14ac:dyDescent="0.3">
      <c r="A20" s="12"/>
      <c r="B20" s="12" t="s">
        <v>151</v>
      </c>
      <c r="C20" s="12"/>
      <c r="D20" s="26" t="s">
        <v>152</v>
      </c>
      <c r="E20" s="115" t="s">
        <v>13</v>
      </c>
    </row>
    <row r="21" spans="1:5" ht="17.399999999999999" customHeight="1" x14ac:dyDescent="0.3">
      <c r="A21" s="13"/>
      <c r="B21" s="13" t="s">
        <v>153</v>
      </c>
      <c r="C21" s="13"/>
      <c r="D21" s="213" t="s">
        <v>154</v>
      </c>
      <c r="E21" s="116" t="s">
        <v>14</v>
      </c>
    </row>
    <row r="22" spans="1:5" ht="21.75" customHeight="1" x14ac:dyDescent="0.3">
      <c r="A22" s="120" t="s">
        <v>15</v>
      </c>
      <c r="B22" s="14"/>
      <c r="C22" s="14"/>
      <c r="D22" s="139"/>
      <c r="E22" s="14"/>
    </row>
    <row r="23" spans="1:5" ht="24.75" customHeight="1" x14ac:dyDescent="0.3">
      <c r="A23" s="120" t="s">
        <v>284</v>
      </c>
      <c r="B23" s="139"/>
      <c r="C23" s="14"/>
      <c r="D23" s="139"/>
      <c r="E23" s="14"/>
    </row>
    <row r="24" spans="1:5" ht="22.5" customHeight="1" x14ac:dyDescent="0.3">
      <c r="A24" s="120" t="s">
        <v>16</v>
      </c>
      <c r="B24" s="14"/>
      <c r="C24" s="14"/>
      <c r="D24" s="139"/>
      <c r="E24" s="14"/>
    </row>
    <row r="25" spans="1:5" ht="21.75" customHeight="1" x14ac:dyDescent="0.3">
      <c r="A25" s="120" t="s">
        <v>17</v>
      </c>
      <c r="B25" s="14"/>
      <c r="C25" s="14"/>
      <c r="D25" s="139"/>
      <c r="E25" s="14"/>
    </row>
    <row r="26" spans="1:5" ht="23.25" customHeight="1" x14ac:dyDescent="0.3">
      <c r="A26" s="120" t="s">
        <v>18</v>
      </c>
      <c r="B26" s="14"/>
      <c r="C26" s="14"/>
      <c r="D26" s="139"/>
      <c r="E26" s="14"/>
    </row>
    <row r="27" spans="1:5" ht="24.75" customHeight="1" x14ac:dyDescent="0.3">
      <c r="A27" s="23" t="s">
        <v>19</v>
      </c>
      <c r="B27" s="16"/>
      <c r="C27" s="14"/>
      <c r="D27" s="139"/>
      <c r="E27" s="14"/>
    </row>
    <row r="28" spans="1:5" ht="16.2" customHeight="1" x14ac:dyDescent="0.3">
      <c r="A28" s="15" t="s">
        <v>183</v>
      </c>
      <c r="B28" s="16"/>
      <c r="C28" s="16"/>
      <c r="D28" s="140"/>
      <c r="E28" s="16"/>
    </row>
    <row r="29" spans="1:5" ht="19.2" customHeight="1" x14ac:dyDescent="0.3">
      <c r="A29" s="21" t="s">
        <v>184</v>
      </c>
      <c r="B29" s="20"/>
      <c r="C29" s="20"/>
      <c r="D29" s="143"/>
      <c r="E29" s="20"/>
    </row>
    <row r="30" spans="1:5" ht="19.95" customHeight="1" x14ac:dyDescent="0.3">
      <c r="A30" s="21" t="s">
        <v>185</v>
      </c>
      <c r="B30" s="22"/>
      <c r="C30" s="22"/>
      <c r="D30" s="144"/>
      <c r="E30" s="22"/>
    </row>
    <row r="31" spans="1:5" ht="27.75" customHeight="1" x14ac:dyDescent="0.3">
      <c r="A31" s="120" t="s">
        <v>155</v>
      </c>
      <c r="B31" s="22"/>
      <c r="C31" s="33"/>
      <c r="D31" s="144"/>
      <c r="E31" s="22"/>
    </row>
    <row r="32" spans="1:5" ht="21.75" customHeight="1" x14ac:dyDescent="0.3">
      <c r="A32" s="24" t="s">
        <v>27</v>
      </c>
      <c r="B32" s="22"/>
      <c r="C32" s="22"/>
      <c r="D32" s="144"/>
      <c r="E32" s="22"/>
    </row>
    <row r="33" spans="1:5" ht="23.25" customHeight="1" x14ac:dyDescent="0.3">
      <c r="A33" s="24" t="s">
        <v>28</v>
      </c>
      <c r="B33" s="22"/>
      <c r="C33" s="22"/>
      <c r="D33" s="144"/>
      <c r="E33" s="22"/>
    </row>
    <row r="34" spans="1:5" ht="21.75" customHeight="1" x14ac:dyDescent="0.3">
      <c r="A34" s="120" t="s">
        <v>186</v>
      </c>
      <c r="B34" s="14"/>
      <c r="C34" s="14"/>
      <c r="D34" s="139"/>
      <c r="E34" s="14"/>
    </row>
    <row r="35" spans="1:5" ht="23.25" customHeight="1" x14ac:dyDescent="0.3">
      <c r="A35" s="23" t="s">
        <v>31</v>
      </c>
      <c r="B35" s="14"/>
      <c r="C35" s="14"/>
      <c r="D35" s="139"/>
      <c r="E35" s="14"/>
    </row>
    <row r="36" spans="1:5" ht="22.5" customHeight="1" x14ac:dyDescent="0.3">
      <c r="A36" s="214" t="s">
        <v>32</v>
      </c>
      <c r="B36" s="215"/>
      <c r="C36" s="14"/>
      <c r="D36" s="139"/>
      <c r="E36" s="14"/>
    </row>
    <row r="37" spans="1:5" ht="24" customHeight="1" thickBot="1" x14ac:dyDescent="0.35">
      <c r="A37" s="216" t="s">
        <v>343</v>
      </c>
      <c r="B37" s="217"/>
      <c r="C37" s="218"/>
      <c r="D37" s="144"/>
      <c r="E37" s="22"/>
    </row>
    <row r="38" spans="1:5" ht="27" customHeight="1" thickBot="1" x14ac:dyDescent="0.4">
      <c r="A38" s="219" t="s">
        <v>156</v>
      </c>
      <c r="B38" s="219"/>
      <c r="C38" s="184"/>
      <c r="D38" s="185">
        <f>SUM(D22:D37)+D15</f>
        <v>0</v>
      </c>
      <c r="E38" s="25"/>
    </row>
    <row r="39" spans="1:5" ht="32.25" customHeight="1" thickBot="1" x14ac:dyDescent="0.4">
      <c r="A39" s="220"/>
      <c r="B39" s="220"/>
      <c r="C39" s="220"/>
      <c r="D39" s="221"/>
      <c r="E39" s="222"/>
    </row>
    <row r="40" spans="1:5" ht="23.25" customHeight="1" thickBot="1" x14ac:dyDescent="0.4">
      <c r="A40" s="569" t="s">
        <v>157</v>
      </c>
      <c r="B40" s="570"/>
      <c r="C40" s="194" t="s">
        <v>158</v>
      </c>
      <c r="D40" s="237"/>
      <c r="E40" s="308" t="s">
        <v>181</v>
      </c>
    </row>
    <row r="41" spans="1:5" ht="20.25" customHeight="1" x14ac:dyDescent="0.25">
      <c r="A41" s="223"/>
      <c r="B41" s="224"/>
      <c r="C41" s="194" t="s">
        <v>159</v>
      </c>
      <c r="D41" s="236"/>
      <c r="E41" s="112" t="s">
        <v>160</v>
      </c>
    </row>
    <row r="42" spans="1:5" ht="20.25" customHeight="1" thickBot="1" x14ac:dyDescent="0.3">
      <c r="A42" s="225"/>
      <c r="B42" s="223"/>
      <c r="C42" s="226" t="s">
        <v>99</v>
      </c>
      <c r="D42" s="227"/>
    </row>
    <row r="43" spans="1:5" ht="12" customHeight="1" thickBot="1" x14ac:dyDescent="0.3">
      <c r="D43" s="10"/>
      <c r="E43" s="10"/>
    </row>
    <row r="44" spans="1:5" ht="15" customHeight="1" x14ac:dyDescent="0.25">
      <c r="A44" s="577" t="s">
        <v>34</v>
      </c>
      <c r="B44" s="186" t="s">
        <v>35</v>
      </c>
      <c r="C44" s="9" t="s">
        <v>36</v>
      </c>
      <c r="D44" s="228" t="s">
        <v>95</v>
      </c>
      <c r="E44" s="9" t="s">
        <v>37</v>
      </c>
    </row>
    <row r="45" spans="1:5" x14ac:dyDescent="0.25">
      <c r="A45" s="578"/>
      <c r="B45" s="187" t="s">
        <v>38</v>
      </c>
      <c r="C45" s="8"/>
      <c r="D45" s="229" t="s">
        <v>102</v>
      </c>
      <c r="E45" s="8" t="s">
        <v>39</v>
      </c>
    </row>
    <row r="46" spans="1:5" ht="21" customHeight="1" x14ac:dyDescent="0.25">
      <c r="A46" s="578"/>
      <c r="B46" s="27"/>
      <c r="C46" s="230" t="s">
        <v>40</v>
      </c>
      <c r="D46" s="7"/>
      <c r="E46" s="7"/>
    </row>
    <row r="47" spans="1:5" ht="22.5" customHeight="1" x14ac:dyDescent="0.25">
      <c r="A47" s="578"/>
      <c r="B47" s="28"/>
      <c r="C47" s="65" t="s">
        <v>41</v>
      </c>
      <c r="D47" s="6"/>
      <c r="E47" s="6"/>
    </row>
    <row r="48" spans="1:5" ht="21" customHeight="1" x14ac:dyDescent="0.25">
      <c r="A48" s="578"/>
      <c r="B48" s="28"/>
      <c r="C48" s="65" t="s">
        <v>42</v>
      </c>
      <c r="D48" s="6"/>
      <c r="E48" s="6"/>
    </row>
    <row r="49" spans="1:5" ht="21" customHeight="1" x14ac:dyDescent="0.25">
      <c r="A49" s="578"/>
      <c r="B49" s="28"/>
      <c r="C49" s="34">
        <v>0.2</v>
      </c>
      <c r="D49" s="6"/>
      <c r="E49" s="6"/>
    </row>
    <row r="50" spans="1:5" ht="28.2" customHeight="1" thickBot="1" x14ac:dyDescent="0.3">
      <c r="A50" s="579"/>
      <c r="B50" s="28"/>
      <c r="C50" s="231" t="s">
        <v>49</v>
      </c>
      <c r="D50" s="6"/>
      <c r="E50" s="6"/>
    </row>
    <row r="51" spans="1:5" ht="22.2" customHeight="1" x14ac:dyDescent="0.25">
      <c r="A51" s="309" t="s">
        <v>7</v>
      </c>
      <c r="B51" s="80">
        <f>SUM(B46:B50)</f>
        <v>0</v>
      </c>
      <c r="D51" s="81">
        <f>SUM(D46:D50)</f>
        <v>0</v>
      </c>
      <c r="E51" s="81">
        <f>SUM(E46:E50)</f>
        <v>0</v>
      </c>
    </row>
    <row r="52" spans="1:5" ht="18.600000000000001" customHeight="1" x14ac:dyDescent="0.25"/>
    <row r="53" spans="1:5" ht="20.25" customHeight="1" x14ac:dyDescent="0.3">
      <c r="A53" s="580" t="s">
        <v>43</v>
      </c>
      <c r="B53" s="581"/>
      <c r="C53" s="581"/>
      <c r="D53" s="581"/>
      <c r="E53" s="582"/>
    </row>
    <row r="54" spans="1:5" ht="20.399999999999999" customHeight="1" x14ac:dyDescent="0.25">
      <c r="A54" s="195"/>
      <c r="B54" s="196"/>
      <c r="C54" s="196"/>
      <c r="D54" s="196"/>
      <c r="E54" s="197"/>
    </row>
    <row r="55" spans="1:5" ht="19.95" customHeight="1" x14ac:dyDescent="0.25">
      <c r="A55" s="195"/>
      <c r="B55" s="196"/>
      <c r="C55" s="196"/>
      <c r="D55" s="196"/>
      <c r="E55" s="197"/>
    </row>
    <row r="56" spans="1:5" ht="15" customHeight="1" x14ac:dyDescent="0.25">
      <c r="A56" s="195"/>
      <c r="B56" s="196"/>
      <c r="C56" s="196"/>
      <c r="D56" s="196"/>
      <c r="E56" s="197"/>
    </row>
    <row r="57" spans="1:5" ht="22.5" customHeight="1" x14ac:dyDescent="0.25">
      <c r="A57" s="198"/>
      <c r="B57" s="199"/>
      <c r="C57" s="199"/>
      <c r="D57" s="199"/>
      <c r="E57" s="200"/>
    </row>
    <row r="58" spans="1:5" ht="22.5" customHeight="1" thickBot="1" x14ac:dyDescent="0.3"/>
    <row r="59" spans="1:5" ht="23.25" customHeight="1" x14ac:dyDescent="0.25">
      <c r="A59" s="583" t="s">
        <v>213</v>
      </c>
      <c r="D59" s="228" t="s">
        <v>96</v>
      </c>
      <c r="E59" s="9" t="s">
        <v>44</v>
      </c>
    </row>
    <row r="60" spans="1:5" ht="21.75" customHeight="1" x14ac:dyDescent="0.25">
      <c r="A60" s="584"/>
      <c r="D60" s="122" t="s">
        <v>101</v>
      </c>
      <c r="E60" s="8" t="s">
        <v>45</v>
      </c>
    </row>
    <row r="61" spans="1:5" ht="18.75" customHeight="1" x14ac:dyDescent="0.25">
      <c r="A61" s="584"/>
      <c r="B61" s="11" t="s">
        <v>46</v>
      </c>
      <c r="C61" s="3"/>
      <c r="D61" s="6"/>
      <c r="E61" s="6"/>
    </row>
    <row r="62" spans="1:5" ht="20.25" customHeight="1" x14ac:dyDescent="0.25">
      <c r="A62" s="584"/>
      <c r="B62" s="586" t="s">
        <v>47</v>
      </c>
      <c r="C62" s="587"/>
      <c r="D62" s="6"/>
      <c r="E62" s="6"/>
    </row>
    <row r="63" spans="1:5" ht="21.75" customHeight="1" thickBot="1" x14ac:dyDescent="0.3">
      <c r="A63" s="585"/>
      <c r="B63" s="588"/>
      <c r="C63" s="589"/>
      <c r="D63" s="6"/>
      <c r="E63" s="6"/>
    </row>
    <row r="64" spans="1:5" ht="22.5" customHeight="1" x14ac:dyDescent="0.25">
      <c r="A64" s="92"/>
      <c r="B64" s="92"/>
      <c r="C64" s="310" t="s">
        <v>93</v>
      </c>
      <c r="D64" s="81">
        <f>D61+D62+D63</f>
        <v>0</v>
      </c>
      <c r="E64" s="81">
        <f>E61+E62+E63</f>
        <v>0</v>
      </c>
    </row>
    <row r="65" spans="1:5" ht="20.25" customHeight="1" x14ac:dyDescent="0.3">
      <c r="A65" s="590" t="s">
        <v>108</v>
      </c>
      <c r="B65" s="591"/>
      <c r="C65" s="591"/>
      <c r="D65" s="591"/>
      <c r="E65" s="592"/>
    </row>
    <row r="66" spans="1:5" ht="12" customHeight="1" x14ac:dyDescent="0.25">
      <c r="A66" s="593"/>
      <c r="B66" s="594"/>
      <c r="C66" s="594"/>
      <c r="D66" s="594"/>
      <c r="E66" s="595"/>
    </row>
    <row r="67" spans="1:5" x14ac:dyDescent="0.25">
      <c r="A67" s="593"/>
      <c r="B67" s="594"/>
      <c r="C67" s="594"/>
      <c r="D67" s="594"/>
      <c r="E67" s="595"/>
    </row>
    <row r="68" spans="1:5" ht="18" customHeight="1" x14ac:dyDescent="0.25">
      <c r="A68" s="593"/>
      <c r="B68" s="594"/>
      <c r="C68" s="594"/>
      <c r="D68" s="594"/>
      <c r="E68" s="595"/>
    </row>
    <row r="69" spans="1:5" x14ac:dyDescent="0.25">
      <c r="A69" s="593"/>
      <c r="B69" s="594"/>
      <c r="C69" s="594"/>
      <c r="D69" s="594"/>
      <c r="E69" s="595"/>
    </row>
    <row r="70" spans="1:5" ht="13.8" thickBot="1" x14ac:dyDescent="0.3">
      <c r="A70" s="596"/>
      <c r="B70" s="597"/>
      <c r="C70" s="597"/>
      <c r="D70" s="597"/>
      <c r="E70" s="598"/>
    </row>
    <row r="71" spans="1:5" ht="24.75" customHeight="1" thickBot="1" x14ac:dyDescent="0.35">
      <c r="A71" s="93" t="s">
        <v>94</v>
      </c>
      <c r="B71" s="232">
        <f>D51-D64</f>
        <v>0</v>
      </c>
      <c r="C71" s="599" t="s">
        <v>109</v>
      </c>
      <c r="D71" s="600"/>
      <c r="E71" s="600"/>
    </row>
    <row r="72" spans="1:5" ht="13.8" thickBot="1" x14ac:dyDescent="0.3"/>
    <row r="73" spans="1:5" ht="22.5" customHeight="1" thickBot="1" x14ac:dyDescent="0.35">
      <c r="A73" s="67" t="s">
        <v>291</v>
      </c>
      <c r="B73" s="66"/>
      <c r="C73" s="233" t="s">
        <v>112</v>
      </c>
      <c r="D73" s="601" t="s">
        <v>285</v>
      </c>
      <c r="E73" s="602"/>
    </row>
    <row r="74" spans="1:5" ht="19.5" customHeight="1" x14ac:dyDescent="0.25">
      <c r="A74" s="68"/>
      <c r="B74" s="603" t="e">
        <f>C73+C74+C75</f>
        <v>#VALUE!</v>
      </c>
      <c r="C74" s="28"/>
      <c r="D74" s="605" t="s">
        <v>286</v>
      </c>
      <c r="E74" s="606"/>
    </row>
    <row r="75" spans="1:5" ht="22.5" customHeight="1" thickBot="1" x14ac:dyDescent="0.3">
      <c r="A75" s="234" t="s">
        <v>91</v>
      </c>
      <c r="B75" s="604"/>
      <c r="C75" s="28"/>
      <c r="D75" s="148" t="s">
        <v>287</v>
      </c>
      <c r="E75" s="82"/>
    </row>
    <row r="76" spans="1:5" ht="13.8" thickBot="1" x14ac:dyDescent="0.3">
      <c r="D76" s="84"/>
      <c r="E76" s="84"/>
    </row>
    <row r="77" spans="1:5" ht="27" customHeight="1" thickBot="1" x14ac:dyDescent="0.35">
      <c r="A77" s="607" t="s">
        <v>292</v>
      </c>
      <c r="B77" s="608"/>
      <c r="C77" s="83"/>
      <c r="D77" s="84"/>
      <c r="E77" s="84"/>
    </row>
    <row r="78" spans="1:5" ht="21" customHeight="1" thickBot="1" x14ac:dyDescent="0.3">
      <c r="D78" s="84"/>
      <c r="E78" s="84"/>
    </row>
    <row r="79" spans="1:5" ht="21" customHeight="1" thickBot="1" x14ac:dyDescent="0.35">
      <c r="A79" s="607" t="s">
        <v>290</v>
      </c>
      <c r="B79" s="609"/>
      <c r="C79" s="235"/>
      <c r="D79" s="610" t="s">
        <v>288</v>
      </c>
      <c r="E79" s="611"/>
    </row>
    <row r="80" spans="1:5" ht="21.75" customHeight="1" x14ac:dyDescent="0.3">
      <c r="A80" s="62"/>
      <c r="B80" s="612">
        <f>C79+C80+C81</f>
        <v>0</v>
      </c>
      <c r="C80" s="235"/>
      <c r="D80" s="614" t="s">
        <v>289</v>
      </c>
      <c r="E80" s="615"/>
    </row>
    <row r="81" spans="1:5" ht="23.25" customHeight="1" thickBot="1" x14ac:dyDescent="0.3">
      <c r="A81" s="234" t="s">
        <v>92</v>
      </c>
      <c r="B81" s="613"/>
      <c r="C81" s="235"/>
      <c r="D81" s="610" t="s">
        <v>162</v>
      </c>
      <c r="E81" s="611"/>
    </row>
    <row r="82" spans="1:5" ht="21.75" customHeight="1" thickBot="1" x14ac:dyDescent="0.35">
      <c r="A82" s="30" t="s">
        <v>103</v>
      </c>
      <c r="B82" s="30"/>
      <c r="C82" s="30"/>
      <c r="D82" s="30"/>
      <c r="E82" s="30"/>
    </row>
    <row r="83" spans="1:5" x14ac:dyDescent="0.25">
      <c r="A83" s="621" t="s">
        <v>48</v>
      </c>
      <c r="B83" s="622"/>
      <c r="C83" s="31"/>
      <c r="D83" s="31"/>
      <c r="E83" s="32"/>
    </row>
    <row r="84" spans="1:5" x14ac:dyDescent="0.25">
      <c r="A84" s="616"/>
      <c r="B84" s="594"/>
      <c r="C84" s="594"/>
      <c r="D84" s="594"/>
      <c r="E84" s="617"/>
    </row>
    <row r="85" spans="1:5" x14ac:dyDescent="0.25">
      <c r="A85" s="243"/>
      <c r="B85" s="244"/>
      <c r="C85" s="244"/>
      <c r="D85" s="244"/>
      <c r="E85" s="245"/>
    </row>
    <row r="86" spans="1:5" x14ac:dyDescent="0.25">
      <c r="A86" s="616"/>
      <c r="B86" s="594"/>
      <c r="C86" s="594"/>
      <c r="D86" s="594"/>
      <c r="E86" s="617"/>
    </row>
    <row r="87" spans="1:5" x14ac:dyDescent="0.25">
      <c r="A87" s="616"/>
      <c r="B87" s="594"/>
      <c r="C87" s="594"/>
      <c r="D87" s="594"/>
      <c r="E87" s="617"/>
    </row>
    <row r="88" spans="1:5" x14ac:dyDescent="0.25">
      <c r="A88" s="616"/>
      <c r="B88" s="594"/>
      <c r="C88" s="594"/>
      <c r="D88" s="594"/>
      <c r="E88" s="617"/>
    </row>
    <row r="89" spans="1:5" x14ac:dyDescent="0.25">
      <c r="A89" s="616"/>
      <c r="B89" s="594"/>
      <c r="C89" s="594"/>
      <c r="D89" s="594"/>
      <c r="E89" s="617"/>
    </row>
    <row r="90" spans="1:5" ht="13.8" thickBot="1" x14ac:dyDescent="0.3">
      <c r="A90" s="618"/>
      <c r="B90" s="619"/>
      <c r="C90" s="619"/>
      <c r="D90" s="619"/>
      <c r="E90" s="620"/>
    </row>
    <row r="91" spans="1:5" x14ac:dyDescent="0.25">
      <c r="A91" s="84"/>
      <c r="B91" s="84"/>
      <c r="C91" s="84"/>
      <c r="D91" s="84"/>
      <c r="E91" s="84"/>
    </row>
  </sheetData>
  <sheetProtection password="F772" sheet="1" objects="1" scenarios="1" formatCells="0" formatColumns="0" formatRows="0" selectLockedCells="1"/>
  <mergeCells count="36">
    <mergeCell ref="A89:E89"/>
    <mergeCell ref="A90:E90"/>
    <mergeCell ref="A83:B83"/>
    <mergeCell ref="A84:E84"/>
    <mergeCell ref="A86:E86"/>
    <mergeCell ref="A87:E87"/>
    <mergeCell ref="A88:E88"/>
    <mergeCell ref="A79:B79"/>
    <mergeCell ref="D79:E79"/>
    <mergeCell ref="B80:B81"/>
    <mergeCell ref="D80:E80"/>
    <mergeCell ref="D81:E81"/>
    <mergeCell ref="C71:E71"/>
    <mergeCell ref="D73:E73"/>
    <mergeCell ref="B74:B75"/>
    <mergeCell ref="D74:E74"/>
    <mergeCell ref="A77:B77"/>
    <mergeCell ref="A65:E65"/>
    <mergeCell ref="A66:E66"/>
    <mergeCell ref="A68:E68"/>
    <mergeCell ref="A69:E69"/>
    <mergeCell ref="A70:E70"/>
    <mergeCell ref="A67:E67"/>
    <mergeCell ref="A44:A50"/>
    <mergeCell ref="A53:E53"/>
    <mergeCell ref="A59:A63"/>
    <mergeCell ref="B62:C62"/>
    <mergeCell ref="B63:C63"/>
    <mergeCell ref="A1:E1"/>
    <mergeCell ref="A2:E2"/>
    <mergeCell ref="D12:D14"/>
    <mergeCell ref="A16:E16"/>
    <mergeCell ref="A40:B40"/>
    <mergeCell ref="B3:B4"/>
    <mergeCell ref="D3:D4"/>
    <mergeCell ref="A12:A13"/>
  </mergeCells>
  <pageMargins left="0.23622047244094491" right="0.23622047244094491" top="0.35433070866141736" bottom="0.35433070866141736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9" workbookViewId="0">
      <selection activeCell="C13" sqref="C13"/>
    </sheetView>
  </sheetViews>
  <sheetFormatPr baseColWidth="10" defaultRowHeight="13.2" x14ac:dyDescent="0.25"/>
  <cols>
    <col min="1" max="1" width="21.88671875" customWidth="1"/>
    <col min="2" max="2" width="30.5546875" customWidth="1"/>
    <col min="3" max="3" width="26.5546875" customWidth="1"/>
    <col min="4" max="4" width="27.5546875" customWidth="1"/>
  </cols>
  <sheetData>
    <row r="1" spans="1:5" ht="24.6" customHeight="1" thickBot="1" x14ac:dyDescent="0.4">
      <c r="A1" s="623" t="s">
        <v>293</v>
      </c>
      <c r="B1" s="623"/>
      <c r="C1" s="623"/>
      <c r="D1" s="623"/>
    </row>
    <row r="2" spans="1:5" ht="22.95" customHeight="1" thickTop="1" thickBot="1" x14ac:dyDescent="0.4">
      <c r="A2" s="151" t="s">
        <v>110</v>
      </c>
      <c r="B2" s="152" t="str">
        <f>+'CTRLsoldes '!A2</f>
        <v>NOM- PRENOM :</v>
      </c>
      <c r="C2" s="152"/>
      <c r="D2" s="153"/>
    </row>
    <row r="3" spans="1:5" ht="19.2" thickTop="1" thickBot="1" x14ac:dyDescent="0.4">
      <c r="A3" s="624" t="s">
        <v>171</v>
      </c>
      <c r="B3" s="624"/>
      <c r="C3" s="624"/>
      <c r="D3" s="624"/>
    </row>
    <row r="4" spans="1:5" ht="18.600000000000001" thickBot="1" x14ac:dyDescent="0.4">
      <c r="A4" s="190" t="s">
        <v>53</v>
      </c>
      <c r="B4" s="191" t="s">
        <v>173</v>
      </c>
      <c r="C4" s="192"/>
      <c r="D4" s="458" t="s">
        <v>294</v>
      </c>
    </row>
    <row r="5" spans="1:5" ht="18" x14ac:dyDescent="0.35">
      <c r="A5" s="35" t="s">
        <v>54</v>
      </c>
      <c r="B5" s="71" t="s">
        <v>55</v>
      </c>
      <c r="C5" s="98"/>
      <c r="D5" s="106"/>
    </row>
    <row r="6" spans="1:5" ht="18" x14ac:dyDescent="0.35">
      <c r="A6" s="85" t="s">
        <v>56</v>
      </c>
      <c r="B6" s="72" t="s">
        <v>104</v>
      </c>
      <c r="C6" s="99"/>
      <c r="D6" s="107"/>
    </row>
    <row r="7" spans="1:5" ht="18" x14ac:dyDescent="0.35">
      <c r="A7" s="85" t="s">
        <v>57</v>
      </c>
      <c r="B7" s="69"/>
      <c r="C7" s="99"/>
      <c r="D7" s="107"/>
    </row>
    <row r="8" spans="1:5" ht="18.600000000000001" thickBot="1" x14ac:dyDescent="0.4">
      <c r="A8" s="279" t="s">
        <v>130</v>
      </c>
      <c r="B8" s="70"/>
      <c r="C8" s="100"/>
      <c r="D8" s="108"/>
    </row>
    <row r="9" spans="1:5" ht="18" x14ac:dyDescent="0.35">
      <c r="A9" s="284" t="s">
        <v>58</v>
      </c>
      <c r="B9" s="297" t="s">
        <v>111</v>
      </c>
      <c r="C9" s="630"/>
      <c r="D9" s="631"/>
    </row>
    <row r="10" spans="1:5" ht="18" x14ac:dyDescent="0.35">
      <c r="A10" s="287" t="s">
        <v>59</v>
      </c>
      <c r="B10" s="267"/>
      <c r="C10" s="632"/>
      <c r="D10" s="633"/>
    </row>
    <row r="11" spans="1:5" ht="18.600000000000001" thickBot="1" x14ac:dyDescent="0.4">
      <c r="A11" s="271" t="s">
        <v>131</v>
      </c>
      <c r="B11" s="280"/>
      <c r="C11" s="281"/>
      <c r="D11" s="298"/>
    </row>
    <row r="12" spans="1:5" ht="18.600000000000001" thickBot="1" x14ac:dyDescent="0.4">
      <c r="A12" s="295"/>
      <c r="B12" s="296" t="s">
        <v>175</v>
      </c>
      <c r="C12" s="296"/>
      <c r="D12" s="294"/>
      <c r="E12" s="10"/>
    </row>
    <row r="13" spans="1:5" ht="18" x14ac:dyDescent="0.35">
      <c r="A13" s="307" t="s">
        <v>60</v>
      </c>
      <c r="B13" s="300" t="s">
        <v>179</v>
      </c>
      <c r="C13" s="285"/>
      <c r="D13" s="286"/>
    </row>
    <row r="14" spans="1:5" ht="18" x14ac:dyDescent="0.35">
      <c r="A14" s="304" t="s">
        <v>61</v>
      </c>
      <c r="B14" s="301" t="s">
        <v>178</v>
      </c>
      <c r="C14" s="154"/>
      <c r="D14" s="288"/>
    </row>
    <row r="15" spans="1:5" ht="18" x14ac:dyDescent="0.35">
      <c r="A15" s="304" t="s">
        <v>62</v>
      </c>
      <c r="B15" s="301" t="s">
        <v>177</v>
      </c>
      <c r="C15" s="154"/>
      <c r="D15" s="288"/>
    </row>
    <row r="16" spans="1:5" ht="18" x14ac:dyDescent="0.35">
      <c r="A16" s="304"/>
      <c r="B16" s="301" t="s">
        <v>176</v>
      </c>
      <c r="C16" s="154"/>
      <c r="D16" s="288"/>
    </row>
    <row r="17" spans="1:4" ht="18" x14ac:dyDescent="0.35">
      <c r="A17" s="304" t="s">
        <v>132</v>
      </c>
      <c r="B17" s="302" t="s">
        <v>137</v>
      </c>
      <c r="C17" s="154"/>
      <c r="D17" s="288"/>
    </row>
    <row r="18" spans="1:4" ht="18" x14ac:dyDescent="0.35">
      <c r="A18" s="305" t="s">
        <v>170</v>
      </c>
      <c r="B18" s="302" t="s">
        <v>138</v>
      </c>
      <c r="C18" s="291"/>
      <c r="D18" s="292"/>
    </row>
    <row r="19" spans="1:4" ht="18" x14ac:dyDescent="0.35">
      <c r="A19" s="304"/>
      <c r="B19" s="302" t="s">
        <v>139</v>
      </c>
      <c r="C19" s="299"/>
      <c r="D19" s="293"/>
    </row>
    <row r="20" spans="1:4" ht="18.600000000000001" thickBot="1" x14ac:dyDescent="0.4">
      <c r="A20" s="306"/>
      <c r="B20" s="303" t="s">
        <v>174</v>
      </c>
      <c r="C20" s="289"/>
      <c r="D20" s="290"/>
    </row>
    <row r="21" spans="1:4" ht="18" x14ac:dyDescent="0.35">
      <c r="A21" s="87" t="s">
        <v>63</v>
      </c>
      <c r="B21" s="155" t="s">
        <v>73</v>
      </c>
      <c r="C21" s="282"/>
      <c r="D21" s="283"/>
    </row>
    <row r="22" spans="1:4" ht="18" x14ac:dyDescent="0.35">
      <c r="A22" s="87" t="s">
        <v>64</v>
      </c>
      <c r="B22" s="156" t="s">
        <v>136</v>
      </c>
      <c r="C22" s="94"/>
      <c r="D22" s="96"/>
    </row>
    <row r="23" spans="1:4" ht="18" x14ac:dyDescent="0.35">
      <c r="A23" s="268" t="s">
        <v>133</v>
      </c>
      <c r="B23" s="75" t="s">
        <v>75</v>
      </c>
      <c r="C23" s="94"/>
      <c r="D23" s="96"/>
    </row>
    <row r="24" spans="1:4" ht="18.600000000000001" thickBot="1" x14ac:dyDescent="0.4">
      <c r="A24" s="89"/>
      <c r="B24" s="76" t="s">
        <v>74</v>
      </c>
      <c r="C24" s="95"/>
      <c r="D24" s="97"/>
    </row>
    <row r="25" spans="1:4" ht="18" x14ac:dyDescent="0.35">
      <c r="A25" s="87" t="s">
        <v>65</v>
      </c>
      <c r="B25" s="36"/>
      <c r="C25" s="101"/>
      <c r="D25" s="109"/>
    </row>
    <row r="26" spans="1:4" ht="18" x14ac:dyDescent="0.35">
      <c r="A26" s="90" t="s">
        <v>66</v>
      </c>
      <c r="B26" s="77"/>
      <c r="C26" s="102"/>
      <c r="D26" s="96"/>
    </row>
    <row r="27" spans="1:4" ht="18.600000000000001" thickBot="1" x14ac:dyDescent="0.4">
      <c r="A27" s="269" t="s">
        <v>134</v>
      </c>
      <c r="B27" s="78"/>
      <c r="C27" s="103"/>
      <c r="D27" s="110"/>
    </row>
    <row r="28" spans="1:4" ht="18" x14ac:dyDescent="0.35">
      <c r="A28" s="86"/>
      <c r="B28" s="79" t="s">
        <v>295</v>
      </c>
      <c r="C28" s="104"/>
      <c r="D28" s="111"/>
    </row>
    <row r="29" spans="1:4" ht="18" x14ac:dyDescent="0.35">
      <c r="A29" s="87" t="s">
        <v>29</v>
      </c>
      <c r="B29" s="73" t="s">
        <v>67</v>
      </c>
      <c r="C29" s="102"/>
      <c r="D29" s="107"/>
    </row>
    <row r="30" spans="1:4" ht="18" x14ac:dyDescent="0.35">
      <c r="A30" s="270" t="s">
        <v>135</v>
      </c>
      <c r="B30" s="73" t="s">
        <v>68</v>
      </c>
      <c r="C30" s="102"/>
      <c r="D30" s="107"/>
    </row>
    <row r="31" spans="1:4" ht="18.600000000000001" thickBot="1" x14ac:dyDescent="0.4">
      <c r="A31" s="88"/>
      <c r="B31" s="74" t="s">
        <v>69</v>
      </c>
      <c r="C31" s="105"/>
      <c r="D31" s="459" t="s">
        <v>296</v>
      </c>
    </row>
    <row r="32" spans="1:4" ht="18.600000000000001" thickBot="1" x14ac:dyDescent="0.4">
      <c r="A32" s="189" t="s">
        <v>70</v>
      </c>
      <c r="B32" s="260" t="s">
        <v>172</v>
      </c>
      <c r="C32" s="261"/>
      <c r="D32" s="262"/>
    </row>
    <row r="33" spans="1:5" ht="22.5" customHeight="1" x14ac:dyDescent="0.35">
      <c r="A33" s="193" t="s">
        <v>71</v>
      </c>
      <c r="B33" s="275" t="s">
        <v>180</v>
      </c>
      <c r="C33" s="263"/>
      <c r="D33" s="264">
        <f>(C33*2%)</f>
        <v>0</v>
      </c>
    </row>
    <row r="34" spans="1:5" ht="18.600000000000001" thickBot="1" x14ac:dyDescent="0.4">
      <c r="A34" s="277" t="s">
        <v>166</v>
      </c>
      <c r="B34" s="272" t="s">
        <v>98</v>
      </c>
      <c r="C34" s="265"/>
      <c r="D34" s="266"/>
    </row>
    <row r="35" spans="1:5" ht="18" x14ac:dyDescent="0.35">
      <c r="A35" s="625" t="s">
        <v>167</v>
      </c>
      <c r="B35" s="273" t="s">
        <v>168</v>
      </c>
      <c r="C35" s="626"/>
      <c r="D35" s="627"/>
      <c r="E35" s="10"/>
    </row>
    <row r="36" spans="1:5" ht="18" x14ac:dyDescent="0.35">
      <c r="A36" s="625"/>
      <c r="B36" s="274" t="s">
        <v>169</v>
      </c>
      <c r="C36" s="628"/>
      <c r="D36" s="629"/>
      <c r="E36" s="10"/>
    </row>
    <row r="37" spans="1:5" ht="18.600000000000001" thickBot="1" x14ac:dyDescent="0.4">
      <c r="A37" s="278"/>
      <c r="B37" s="276"/>
      <c r="C37" s="258"/>
      <c r="D37" s="259"/>
      <c r="E37" s="10"/>
    </row>
    <row r="38" spans="1:5" ht="19.2" customHeight="1" thickBot="1" x14ac:dyDescent="0.3">
      <c r="C38" s="256" t="s">
        <v>97</v>
      </c>
      <c r="D38" s="257"/>
    </row>
    <row r="39" spans="1:5" ht="18" x14ac:dyDescent="0.35">
      <c r="A39" s="91"/>
      <c r="B39" s="91"/>
    </row>
  </sheetData>
  <sheetProtection password="F772" sheet="1" objects="1" scenarios="1" formatCells="0" formatColumns="0" formatRows="0" insertRows="0" selectLockedCells="1"/>
  <mergeCells count="6">
    <mergeCell ref="A1:D1"/>
    <mergeCell ref="A3:D3"/>
    <mergeCell ref="A35:A36"/>
    <mergeCell ref="C35:D35"/>
    <mergeCell ref="C36:D36"/>
    <mergeCell ref="C9:D10"/>
  </mergeCells>
  <pageMargins left="0.23622047244094491" right="0.23622047244094491" top="0.74803149606299213" bottom="0.74803149606299213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9"/>
  <sheetViews>
    <sheetView workbookViewId="0">
      <selection activeCell="D41" sqref="D41"/>
    </sheetView>
  </sheetViews>
  <sheetFormatPr baseColWidth="10" defaultRowHeight="13.2" x14ac:dyDescent="0.25"/>
  <cols>
    <col min="1" max="1" width="31.21875" customWidth="1"/>
    <col min="2" max="2" width="13.88671875" customWidth="1"/>
    <col min="3" max="4" width="12.6640625" customWidth="1"/>
    <col min="5" max="5" width="12.44140625" customWidth="1"/>
    <col min="9" max="9" width="8.33203125" customWidth="1"/>
    <col min="10" max="10" width="12.21875" style="517" customWidth="1"/>
  </cols>
  <sheetData>
    <row r="1" spans="1:6" ht="21.6" customHeight="1" x14ac:dyDescent="0.25">
      <c r="A1" s="638" t="str">
        <f>+'CTRLsoldes '!A2</f>
        <v>NOM- PRENOM :</v>
      </c>
      <c r="B1" s="638"/>
      <c r="C1" s="638"/>
      <c r="D1" s="638"/>
      <c r="E1" s="638"/>
    </row>
    <row r="2" spans="1:6" ht="21" thickBot="1" x14ac:dyDescent="0.4">
      <c r="A2" s="647" t="s">
        <v>297</v>
      </c>
      <c r="B2" s="647"/>
      <c r="C2" s="647"/>
      <c r="D2" s="647"/>
      <c r="E2" s="647"/>
    </row>
    <row r="3" spans="1:6" ht="15" customHeight="1" x14ac:dyDescent="0.25">
      <c r="A3" s="171" t="s">
        <v>76</v>
      </c>
      <c r="B3" s="174" t="s">
        <v>77</v>
      </c>
      <c r="C3" s="173" t="s">
        <v>78</v>
      </c>
      <c r="D3" s="177" t="s">
        <v>78</v>
      </c>
      <c r="E3" s="174" t="s">
        <v>78</v>
      </c>
      <c r="F3" s="10"/>
    </row>
    <row r="4" spans="1:6" ht="15.75" customHeight="1" thickBot="1" x14ac:dyDescent="0.3">
      <c r="A4" s="46" t="s">
        <v>122</v>
      </c>
      <c r="B4" s="175">
        <v>1</v>
      </c>
      <c r="C4" s="172">
        <v>2</v>
      </c>
      <c r="D4" s="178">
        <v>3</v>
      </c>
      <c r="E4" s="175">
        <v>4</v>
      </c>
      <c r="F4" s="10"/>
    </row>
    <row r="5" spans="1:6" ht="24.6" customHeight="1" x14ac:dyDescent="0.25">
      <c r="A5" s="512" t="s">
        <v>115</v>
      </c>
      <c r="B5" s="123"/>
      <c r="C5" s="124"/>
      <c r="D5" s="176"/>
      <c r="E5" s="179"/>
    </row>
    <row r="6" spans="1:6" ht="18" customHeight="1" x14ac:dyDescent="0.25">
      <c r="A6" s="513" t="s">
        <v>116</v>
      </c>
      <c r="B6" s="126"/>
      <c r="C6" s="127"/>
      <c r="D6" s="127"/>
      <c r="E6" s="125"/>
    </row>
    <row r="7" spans="1:6" ht="18" customHeight="1" x14ac:dyDescent="0.25">
      <c r="A7" s="513" t="s">
        <v>117</v>
      </c>
      <c r="B7" s="126"/>
      <c r="C7" s="127"/>
      <c r="D7" s="127"/>
      <c r="E7" s="125"/>
    </row>
    <row r="8" spans="1:6" ht="18" customHeight="1" x14ac:dyDescent="0.25">
      <c r="A8" s="514" t="s">
        <v>304</v>
      </c>
      <c r="B8" s="126"/>
      <c r="C8" s="127"/>
      <c r="D8" s="127"/>
      <c r="E8" s="128"/>
    </row>
    <row r="9" spans="1:6" ht="20.399999999999999" customHeight="1" x14ac:dyDescent="0.25">
      <c r="A9" s="515" t="s">
        <v>118</v>
      </c>
      <c r="B9" s="129"/>
      <c r="C9" s="130"/>
      <c r="D9" s="130"/>
      <c r="E9" s="131"/>
    </row>
    <row r="10" spans="1:6" ht="18.600000000000001" customHeight="1" x14ac:dyDescent="0.25">
      <c r="A10" s="513" t="s">
        <v>119</v>
      </c>
      <c r="B10" s="126"/>
      <c r="C10" s="127"/>
      <c r="D10" s="127"/>
      <c r="E10" s="128"/>
    </row>
    <row r="11" spans="1:6" ht="21.6" customHeight="1" x14ac:dyDescent="0.25">
      <c r="A11" s="513" t="s">
        <v>120</v>
      </c>
      <c r="B11" s="126"/>
      <c r="C11" s="127"/>
      <c r="D11" s="127"/>
      <c r="E11" s="128"/>
    </row>
    <row r="12" spans="1:6" ht="20.399999999999999" customHeight="1" x14ac:dyDescent="0.25">
      <c r="A12" s="38" t="s">
        <v>79</v>
      </c>
      <c r="B12" s="132"/>
      <c r="C12" s="133"/>
      <c r="D12" s="127"/>
      <c r="E12" s="128"/>
    </row>
    <row r="13" spans="1:6" ht="21.6" customHeight="1" x14ac:dyDescent="0.25">
      <c r="A13" s="37" t="s">
        <v>80</v>
      </c>
      <c r="B13" s="132"/>
      <c r="C13" s="133"/>
      <c r="D13" s="127"/>
      <c r="E13" s="128"/>
    </row>
    <row r="14" spans="1:6" ht="20.399999999999999" customHeight="1" x14ac:dyDescent="0.25">
      <c r="A14" s="37" t="s">
        <v>298</v>
      </c>
      <c r="B14" s="132"/>
      <c r="C14" s="133"/>
      <c r="D14" s="127"/>
      <c r="E14" s="128"/>
    </row>
    <row r="15" spans="1:6" ht="19.95" customHeight="1" x14ac:dyDescent="0.25">
      <c r="A15" s="37" t="s">
        <v>299</v>
      </c>
      <c r="B15" s="132"/>
      <c r="C15" s="133"/>
      <c r="D15" s="127"/>
      <c r="E15" s="128"/>
    </row>
    <row r="16" spans="1:6" ht="22.2" customHeight="1" x14ac:dyDescent="0.25">
      <c r="A16" s="53" t="s">
        <v>121</v>
      </c>
      <c r="B16" s="134"/>
      <c r="C16" s="133"/>
      <c r="D16" s="127"/>
      <c r="E16" s="128"/>
    </row>
    <row r="17" spans="1:9" ht="19.2" customHeight="1" x14ac:dyDescent="0.25">
      <c r="A17" s="37" t="s">
        <v>300</v>
      </c>
      <c r="B17" s="132"/>
      <c r="C17" s="133"/>
      <c r="D17" s="127"/>
      <c r="E17" s="128"/>
    </row>
    <row r="18" spans="1:9" ht="19.2" customHeight="1" x14ac:dyDescent="0.25">
      <c r="A18" s="37" t="s">
        <v>301</v>
      </c>
      <c r="B18" s="132"/>
      <c r="C18" s="133"/>
      <c r="D18" s="127"/>
      <c r="E18" s="128"/>
    </row>
    <row r="19" spans="1:9" ht="19.95" customHeight="1" x14ac:dyDescent="0.25">
      <c r="A19" s="37" t="s">
        <v>81</v>
      </c>
      <c r="B19" s="132"/>
      <c r="C19" s="133"/>
      <c r="D19" s="127"/>
      <c r="E19" s="128"/>
    </row>
    <row r="20" spans="1:9" ht="19.95" customHeight="1" thickBot="1" x14ac:dyDescent="0.3">
      <c r="A20" s="39" t="s">
        <v>302</v>
      </c>
      <c r="B20" s="135"/>
      <c r="C20" s="136"/>
      <c r="D20" s="137"/>
      <c r="E20" s="138"/>
      <c r="I20" s="61" t="s">
        <v>127</v>
      </c>
    </row>
    <row r="21" spans="1:9" ht="10.199999999999999" customHeight="1" thickBot="1" x14ac:dyDescent="0.3">
      <c r="A21" s="40" t="s">
        <v>82</v>
      </c>
      <c r="B21" s="157"/>
      <c r="C21" s="157"/>
      <c r="D21" s="157"/>
      <c r="E21" s="157"/>
    </row>
    <row r="22" spans="1:9" ht="22.2" customHeight="1" x14ac:dyDescent="0.25">
      <c r="A22" s="41" t="s">
        <v>83</v>
      </c>
      <c r="B22" s="50"/>
      <c r="C22" s="51"/>
      <c r="D22" s="51"/>
      <c r="E22" s="52"/>
    </row>
    <row r="23" spans="1:9" ht="15.75" customHeight="1" x14ac:dyDescent="0.25">
      <c r="A23" s="37" t="s">
        <v>128</v>
      </c>
      <c r="B23" s="183" t="s">
        <v>84</v>
      </c>
      <c r="C23" s="460" t="s">
        <v>85</v>
      </c>
      <c r="D23" s="460" t="s">
        <v>85</v>
      </c>
      <c r="E23" s="461" t="s">
        <v>85</v>
      </c>
    </row>
    <row r="24" spans="1:9" ht="21.6" customHeight="1" thickBot="1" x14ac:dyDescent="0.3">
      <c r="A24" s="39" t="s">
        <v>86</v>
      </c>
      <c r="B24" s="47"/>
      <c r="C24" s="48"/>
      <c r="D24" s="48"/>
      <c r="E24" s="49"/>
    </row>
    <row r="25" spans="1:9" ht="14.25" customHeight="1" thickBot="1" x14ac:dyDescent="0.3">
      <c r="A25" s="250"/>
      <c r="B25" s="251"/>
      <c r="C25" s="251"/>
      <c r="D25" s="251"/>
      <c r="E25" s="251"/>
    </row>
    <row r="26" spans="1:9" ht="18.600000000000001" customHeight="1" x14ac:dyDescent="0.25">
      <c r="A26" s="648" t="s">
        <v>164</v>
      </c>
      <c r="B26" s="649"/>
      <c r="C26" s="649"/>
      <c r="D26" s="649"/>
      <c r="E26" s="650"/>
    </row>
    <row r="27" spans="1:9" ht="18.600000000000001" customHeight="1" thickBot="1" x14ac:dyDescent="0.3">
      <c r="A27" s="252" t="s">
        <v>303</v>
      </c>
      <c r="B27" s="246"/>
      <c r="C27" s="246"/>
      <c r="D27" s="246"/>
      <c r="E27" s="253"/>
    </row>
    <row r="28" spans="1:9" ht="23.4" customHeight="1" thickBot="1" x14ac:dyDescent="0.3">
      <c r="A28" s="254" t="s">
        <v>123</v>
      </c>
      <c r="B28" s="182"/>
      <c r="C28" s="641" t="s">
        <v>165</v>
      </c>
      <c r="D28" s="642"/>
      <c r="E28" s="643"/>
    </row>
    <row r="29" spans="1:9" ht="13.8" thickBot="1" x14ac:dyDescent="0.3">
      <c r="A29" s="639"/>
      <c r="B29" s="640"/>
      <c r="C29" s="10"/>
      <c r="D29" s="10"/>
      <c r="E29" s="255"/>
    </row>
    <row r="30" spans="1:9" ht="21.6" customHeight="1" thickBot="1" x14ac:dyDescent="0.4">
      <c r="A30" s="254" t="s">
        <v>124</v>
      </c>
      <c r="B30" s="181"/>
      <c r="C30" s="651" t="s">
        <v>163</v>
      </c>
      <c r="D30" s="652"/>
      <c r="E30" s="653"/>
    </row>
    <row r="31" spans="1:9" ht="13.5" customHeight="1" thickBot="1" x14ac:dyDescent="0.3">
      <c r="A31" s="644" t="s">
        <v>340</v>
      </c>
      <c r="B31" s="645"/>
      <c r="C31" s="645"/>
      <c r="D31" s="645"/>
      <c r="E31" s="646"/>
    </row>
    <row r="32" spans="1:9" ht="22.2" customHeight="1" x14ac:dyDescent="0.25">
      <c r="A32" s="45" t="s">
        <v>125</v>
      </c>
      <c r="B32" s="59"/>
      <c r="C32" s="59"/>
      <c r="G32" s="180"/>
    </row>
    <row r="33" spans="1:14" ht="15.6" customHeight="1" x14ac:dyDescent="0.25">
      <c r="A33" s="42"/>
      <c r="B33" s="43" t="s">
        <v>87</v>
      </c>
      <c r="C33" s="44"/>
      <c r="D33" s="44"/>
      <c r="E33" s="44"/>
    </row>
    <row r="34" spans="1:14" ht="16.8" customHeight="1" x14ac:dyDescent="0.25">
      <c r="A34" s="188" t="s">
        <v>129</v>
      </c>
      <c r="B34" s="247" t="s">
        <v>88</v>
      </c>
      <c r="C34" s="248"/>
      <c r="D34" s="248"/>
      <c r="E34" s="248"/>
    </row>
    <row r="35" spans="1:14" ht="15.6" customHeight="1" x14ac:dyDescent="0.25">
      <c r="B35" s="249" t="s">
        <v>72</v>
      </c>
      <c r="C35" s="3"/>
      <c r="D35" s="3"/>
      <c r="E35" s="3"/>
    </row>
    <row r="36" spans="1:14" ht="17.399999999999999" x14ac:dyDescent="0.3">
      <c r="B36" s="634" t="s">
        <v>305</v>
      </c>
      <c r="C36" s="634"/>
      <c r="D36" s="634"/>
      <c r="E36" s="634"/>
      <c r="F36" s="634"/>
      <c r="G36" s="634"/>
      <c r="H36" s="634"/>
      <c r="I36" s="634"/>
      <c r="J36" s="634"/>
      <c r="K36" s="634"/>
      <c r="L36" s="634"/>
      <c r="M36" s="634"/>
      <c r="N36" s="634"/>
    </row>
    <row r="37" spans="1:14" ht="15" x14ac:dyDescent="0.25">
      <c r="B37" s="462" t="s">
        <v>306</v>
      </c>
      <c r="C37" s="463" t="s">
        <v>307</v>
      </c>
      <c r="D37" s="464" t="s">
        <v>308</v>
      </c>
      <c r="E37" s="465" t="s">
        <v>309</v>
      </c>
      <c r="F37" s="466"/>
      <c r="G37" s="467" t="s">
        <v>310</v>
      </c>
      <c r="H37" s="468" t="s">
        <v>311</v>
      </c>
      <c r="I37" s="469" t="s">
        <v>312</v>
      </c>
      <c r="J37" s="470" t="s">
        <v>309</v>
      </c>
      <c r="K37" s="471"/>
      <c r="L37" s="467" t="s">
        <v>313</v>
      </c>
      <c r="M37" s="468" t="s">
        <v>314</v>
      </c>
      <c r="N37" s="470" t="s">
        <v>309</v>
      </c>
    </row>
    <row r="38" spans="1:14" ht="15.6" x14ac:dyDescent="0.3">
      <c r="A38" s="516" t="s">
        <v>337</v>
      </c>
      <c r="B38" s="511" t="s">
        <v>315</v>
      </c>
      <c r="C38" s="473">
        <v>0.502</v>
      </c>
      <c r="D38" s="474"/>
      <c r="E38" s="475">
        <f>C38*D38</f>
        <v>0</v>
      </c>
      <c r="F38" s="476" t="s">
        <v>316</v>
      </c>
      <c r="G38" s="477">
        <v>0.3</v>
      </c>
      <c r="H38" s="478"/>
      <c r="I38" s="479">
        <v>1007</v>
      </c>
      <c r="J38" s="480">
        <f>(G38*H38)+I38</f>
        <v>1007</v>
      </c>
      <c r="K38" s="476" t="s">
        <v>316</v>
      </c>
      <c r="L38" s="481">
        <v>0.35</v>
      </c>
      <c r="M38" s="478"/>
      <c r="N38" s="482">
        <f>L38*M38</f>
        <v>0</v>
      </c>
    </row>
    <row r="39" spans="1:14" ht="15.6" x14ac:dyDescent="0.3">
      <c r="A39" s="516" t="s">
        <v>339</v>
      </c>
      <c r="B39" s="511" t="s">
        <v>317</v>
      </c>
      <c r="C39" s="473">
        <v>0.57499999999999996</v>
      </c>
      <c r="D39" s="474"/>
      <c r="E39" s="475">
        <f t="shared" ref="E39:E42" si="0">C39*D39</f>
        <v>0</v>
      </c>
      <c r="F39" s="476" t="s">
        <v>318</v>
      </c>
      <c r="G39" s="477">
        <v>0.32300000000000001</v>
      </c>
      <c r="H39" s="478"/>
      <c r="I39" s="479">
        <v>1262</v>
      </c>
      <c r="J39" s="480">
        <f t="shared" ref="J39:J42" si="1">(G39*H39)+I39</f>
        <v>1262</v>
      </c>
      <c r="K39" s="476" t="s">
        <v>318</v>
      </c>
      <c r="L39" s="481">
        <v>0.38700000000000001</v>
      </c>
      <c r="M39" s="478"/>
      <c r="N39" s="482">
        <f t="shared" ref="N39:N42" si="2">L39*M39</f>
        <v>0</v>
      </c>
    </row>
    <row r="40" spans="1:14" ht="15.6" x14ac:dyDescent="0.3">
      <c r="A40" s="516" t="s">
        <v>338</v>
      </c>
      <c r="B40" s="511" t="s">
        <v>319</v>
      </c>
      <c r="C40" s="473">
        <v>0.60299999999999998</v>
      </c>
      <c r="D40" s="474">
        <v>3368</v>
      </c>
      <c r="E40" s="475">
        <f t="shared" si="0"/>
        <v>2030.904</v>
      </c>
      <c r="F40" s="476" t="s">
        <v>320</v>
      </c>
      <c r="G40" s="477">
        <v>0.33900000000000002</v>
      </c>
      <c r="H40" s="478"/>
      <c r="I40" s="479">
        <v>1320</v>
      </c>
      <c r="J40" s="480">
        <f t="shared" si="1"/>
        <v>1320</v>
      </c>
      <c r="K40" s="476" t="s">
        <v>320</v>
      </c>
      <c r="L40" s="481">
        <v>0.40500000000000003</v>
      </c>
      <c r="M40" s="478"/>
      <c r="N40" s="482">
        <f t="shared" si="2"/>
        <v>0</v>
      </c>
    </row>
    <row r="41" spans="1:14" ht="15.6" x14ac:dyDescent="0.3">
      <c r="A41" s="510" t="s">
        <v>341</v>
      </c>
      <c r="B41" s="511" t="s">
        <v>321</v>
      </c>
      <c r="C41" s="473">
        <v>0.63100000000000001</v>
      </c>
      <c r="D41" s="474"/>
      <c r="E41" s="475">
        <f t="shared" si="0"/>
        <v>0</v>
      </c>
      <c r="F41" s="476" t="s">
        <v>322</v>
      </c>
      <c r="G41" s="477">
        <v>0.35499999999999998</v>
      </c>
      <c r="H41" s="478"/>
      <c r="I41" s="479">
        <v>1382</v>
      </c>
      <c r="J41" s="480">
        <f t="shared" si="1"/>
        <v>1382</v>
      </c>
      <c r="K41" s="476" t="s">
        <v>322</v>
      </c>
      <c r="L41" s="481">
        <v>0.42499999999999999</v>
      </c>
      <c r="M41" s="478"/>
      <c r="N41" s="482">
        <f t="shared" si="2"/>
        <v>0</v>
      </c>
    </row>
    <row r="42" spans="1:14" ht="15.6" x14ac:dyDescent="0.3">
      <c r="A42" s="516" t="s">
        <v>342</v>
      </c>
      <c r="B42" s="511" t="s">
        <v>323</v>
      </c>
      <c r="C42" s="473">
        <v>0.66100000000000003</v>
      </c>
      <c r="D42" s="474"/>
      <c r="E42" s="475">
        <f t="shared" si="0"/>
        <v>0</v>
      </c>
      <c r="F42" s="476" t="s">
        <v>324</v>
      </c>
      <c r="G42" s="477">
        <v>0.374</v>
      </c>
      <c r="H42" s="478"/>
      <c r="I42" s="479">
        <v>1435</v>
      </c>
      <c r="J42" s="480">
        <f t="shared" si="1"/>
        <v>1435</v>
      </c>
      <c r="K42" s="476" t="s">
        <v>324</v>
      </c>
      <c r="L42" s="481">
        <v>0.44600000000000001</v>
      </c>
      <c r="M42" s="478"/>
      <c r="N42" s="482">
        <f t="shared" si="2"/>
        <v>0</v>
      </c>
    </row>
    <row r="43" spans="1:14" ht="15.6" x14ac:dyDescent="0.3">
      <c r="A43" s="509"/>
      <c r="B43" s="483" t="s">
        <v>325</v>
      </c>
      <c r="C43" s="484"/>
      <c r="D43" s="478"/>
      <c r="E43" s="485">
        <f>SUM(E38:E42)</f>
        <v>2030.904</v>
      </c>
      <c r="F43" s="1"/>
      <c r="G43" s="486"/>
      <c r="H43" s="478"/>
      <c r="I43" s="486"/>
      <c r="J43" s="508">
        <f>SUMIF(H38:H42,"&gt;0",J38:J42)</f>
        <v>0</v>
      </c>
      <c r="K43" s="1"/>
      <c r="L43" s="1"/>
      <c r="M43" s="478"/>
      <c r="N43" s="487">
        <f>SUM(N38:N42)</f>
        <v>0</v>
      </c>
    </row>
    <row r="44" spans="1:14" ht="15" x14ac:dyDescent="0.25">
      <c r="B44" s="486"/>
      <c r="C44" s="484"/>
      <c r="D44" s="488"/>
      <c r="E44" s="488"/>
      <c r="F44" s="488"/>
      <c r="G44" s="488"/>
      <c r="H44" s="488"/>
      <c r="I44" s="488"/>
      <c r="J44" s="518"/>
      <c r="K44" s="488"/>
      <c r="L44" s="488"/>
      <c r="M44" s="488"/>
      <c r="N44" s="415"/>
    </row>
    <row r="45" spans="1:14" ht="15" x14ac:dyDescent="0.25">
      <c r="B45" s="462" t="s">
        <v>306</v>
      </c>
      <c r="C45" s="489" t="s">
        <v>307</v>
      </c>
      <c r="D45" s="464" t="s">
        <v>308</v>
      </c>
      <c r="E45" s="470" t="s">
        <v>309</v>
      </c>
      <c r="F45" s="466"/>
      <c r="G45" s="490" t="s">
        <v>310</v>
      </c>
      <c r="H45" s="468" t="s">
        <v>311</v>
      </c>
      <c r="I45" s="491" t="s">
        <v>312</v>
      </c>
      <c r="J45" s="470" t="s">
        <v>309</v>
      </c>
      <c r="K45" s="471"/>
      <c r="L45" s="490" t="s">
        <v>313</v>
      </c>
      <c r="M45" s="468" t="s">
        <v>314</v>
      </c>
      <c r="N45" s="470" t="s">
        <v>309</v>
      </c>
    </row>
    <row r="46" spans="1:14" ht="15.6" x14ac:dyDescent="0.3">
      <c r="B46" s="472" t="s">
        <v>315</v>
      </c>
      <c r="C46" s="473">
        <v>0.502</v>
      </c>
      <c r="D46" s="474"/>
      <c r="E46" s="482">
        <f>C46*D46</f>
        <v>0</v>
      </c>
      <c r="F46" s="476" t="s">
        <v>316</v>
      </c>
      <c r="G46" s="477">
        <v>0.3</v>
      </c>
      <c r="H46" s="478"/>
      <c r="I46" s="479">
        <v>1007</v>
      </c>
      <c r="J46" s="480">
        <f>(G46*H46)+I46</f>
        <v>1007</v>
      </c>
      <c r="K46" s="476" t="s">
        <v>316</v>
      </c>
      <c r="L46" s="481">
        <v>0.35</v>
      </c>
      <c r="M46" s="478"/>
      <c r="N46" s="482">
        <f>L46*M46</f>
        <v>0</v>
      </c>
    </row>
    <row r="47" spans="1:14" ht="15.6" x14ac:dyDescent="0.3">
      <c r="B47" s="472" t="s">
        <v>317</v>
      </c>
      <c r="C47" s="473">
        <v>0.57499999999999996</v>
      </c>
      <c r="D47" s="474"/>
      <c r="E47" s="482">
        <f t="shared" ref="E47:E50" si="3">C47*D47</f>
        <v>0</v>
      </c>
      <c r="F47" s="476" t="s">
        <v>318</v>
      </c>
      <c r="G47" s="477">
        <v>0.32300000000000001</v>
      </c>
      <c r="H47" s="478"/>
      <c r="I47" s="479">
        <v>1262</v>
      </c>
      <c r="J47" s="480">
        <f t="shared" ref="J47:J50" si="4">(G47*H47)+I47</f>
        <v>1262</v>
      </c>
      <c r="K47" s="476" t="s">
        <v>318</v>
      </c>
      <c r="L47" s="481">
        <v>0.38700000000000001</v>
      </c>
      <c r="M47" s="478"/>
      <c r="N47" s="482">
        <f t="shared" ref="N47:N50" si="5">L47*M47</f>
        <v>0</v>
      </c>
    </row>
    <row r="48" spans="1:14" ht="15.6" x14ac:dyDescent="0.3">
      <c r="B48" s="472" t="s">
        <v>319</v>
      </c>
      <c r="C48" s="473">
        <v>0.60299999999999998</v>
      </c>
      <c r="D48" s="474"/>
      <c r="E48" s="482">
        <f t="shared" si="3"/>
        <v>0</v>
      </c>
      <c r="F48" s="476" t="s">
        <v>320</v>
      </c>
      <c r="G48" s="477">
        <v>0.33900000000000002</v>
      </c>
      <c r="H48" s="478"/>
      <c r="I48" s="479">
        <v>1320</v>
      </c>
      <c r="J48" s="480">
        <f t="shared" si="4"/>
        <v>1320</v>
      </c>
      <c r="K48" s="476" t="s">
        <v>320</v>
      </c>
      <c r="L48" s="481">
        <v>0.40500000000000003</v>
      </c>
      <c r="M48" s="478"/>
      <c r="N48" s="482">
        <f t="shared" si="5"/>
        <v>0</v>
      </c>
    </row>
    <row r="49" spans="2:14" ht="15.6" x14ac:dyDescent="0.3">
      <c r="B49" s="472" t="s">
        <v>321</v>
      </c>
      <c r="C49" s="473">
        <v>0.63100000000000001</v>
      </c>
      <c r="D49" s="474"/>
      <c r="E49" s="482">
        <f t="shared" si="3"/>
        <v>0</v>
      </c>
      <c r="F49" s="476" t="s">
        <v>322</v>
      </c>
      <c r="G49" s="477">
        <v>0.35499999999999998</v>
      </c>
      <c r="H49" s="478"/>
      <c r="I49" s="479">
        <v>1382</v>
      </c>
      <c r="J49" s="480">
        <f t="shared" si="4"/>
        <v>1382</v>
      </c>
      <c r="K49" s="476" t="s">
        <v>322</v>
      </c>
      <c r="L49" s="481">
        <v>0.42499999999999999</v>
      </c>
      <c r="M49" s="478"/>
      <c r="N49" s="482">
        <f t="shared" si="5"/>
        <v>0</v>
      </c>
    </row>
    <row r="50" spans="2:14" ht="15.6" x14ac:dyDescent="0.3">
      <c r="B50" s="472" t="s">
        <v>323</v>
      </c>
      <c r="C50" s="473">
        <v>0.66100000000000003</v>
      </c>
      <c r="D50" s="474"/>
      <c r="E50" s="482">
        <f t="shared" si="3"/>
        <v>0</v>
      </c>
      <c r="F50" s="476" t="s">
        <v>324</v>
      </c>
      <c r="G50" s="477">
        <v>0.374</v>
      </c>
      <c r="H50" s="478"/>
      <c r="I50" s="479">
        <v>1435</v>
      </c>
      <c r="J50" s="480">
        <f t="shared" si="4"/>
        <v>1435</v>
      </c>
      <c r="K50" s="476" t="s">
        <v>324</v>
      </c>
      <c r="L50" s="481">
        <v>0.44600000000000001</v>
      </c>
      <c r="M50" s="478"/>
      <c r="N50" s="482">
        <f t="shared" si="5"/>
        <v>0</v>
      </c>
    </row>
    <row r="51" spans="2:14" ht="15.6" x14ac:dyDescent="0.3">
      <c r="B51" s="483" t="s">
        <v>326</v>
      </c>
      <c r="C51" s="484"/>
      <c r="D51" s="478"/>
      <c r="E51" s="485">
        <f>SUM(E46:E50)</f>
        <v>0</v>
      </c>
      <c r="F51" s="1"/>
      <c r="G51" s="486"/>
      <c r="H51" s="478"/>
      <c r="I51" s="486"/>
      <c r="J51" s="508">
        <f>SUMIF(H46:H50,"&gt;0",J46:J50)</f>
        <v>0</v>
      </c>
      <c r="K51" s="1"/>
      <c r="L51" s="1"/>
      <c r="M51" s="478"/>
      <c r="N51" s="487">
        <f>SUM(N46:N50)</f>
        <v>0</v>
      </c>
    </row>
    <row r="52" spans="2:14" ht="15" x14ac:dyDescent="0.25">
      <c r="B52" s="492"/>
      <c r="C52" s="493"/>
      <c r="D52" s="494"/>
      <c r="E52" s="495"/>
      <c r="F52" s="496"/>
      <c r="G52" s="496"/>
      <c r="H52" s="494"/>
      <c r="I52" s="497"/>
      <c r="J52" s="495"/>
      <c r="K52" s="496"/>
      <c r="L52" s="496"/>
      <c r="M52" s="494"/>
      <c r="N52" s="495"/>
    </row>
    <row r="53" spans="2:14" ht="15" x14ac:dyDescent="0.25">
      <c r="B53" s="462" t="s">
        <v>306</v>
      </c>
      <c r="C53" s="498" t="s">
        <v>307</v>
      </c>
      <c r="D53" s="499" t="s">
        <v>327</v>
      </c>
      <c r="E53" s="470" t="s">
        <v>309</v>
      </c>
      <c r="F53" s="466"/>
      <c r="G53" s="500" t="s">
        <v>310</v>
      </c>
      <c r="H53" s="468" t="s">
        <v>328</v>
      </c>
      <c r="I53" s="501" t="s">
        <v>312</v>
      </c>
      <c r="J53" s="470" t="s">
        <v>309</v>
      </c>
      <c r="K53" s="471"/>
      <c r="L53" s="500" t="s">
        <v>313</v>
      </c>
      <c r="M53" s="468" t="s">
        <v>329</v>
      </c>
      <c r="N53" s="470" t="s">
        <v>309</v>
      </c>
    </row>
    <row r="54" spans="2:14" ht="15.6" x14ac:dyDescent="0.3">
      <c r="B54" s="502" t="s">
        <v>330</v>
      </c>
      <c r="C54" s="503">
        <v>0.375</v>
      </c>
      <c r="D54" s="474"/>
      <c r="E54" s="482">
        <f>(C54*D54)</f>
        <v>0</v>
      </c>
      <c r="F54" s="502" t="s">
        <v>330</v>
      </c>
      <c r="G54" s="504">
        <v>9.4E-2</v>
      </c>
      <c r="H54" s="478"/>
      <c r="I54" s="505">
        <v>845</v>
      </c>
      <c r="J54" s="480">
        <f>(G54*H54)+I54</f>
        <v>845</v>
      </c>
      <c r="K54" s="506" t="s">
        <v>331</v>
      </c>
      <c r="L54" s="505">
        <v>0.23400000000000001</v>
      </c>
      <c r="M54" s="478"/>
      <c r="N54" s="482">
        <f>L54*M54</f>
        <v>0</v>
      </c>
    </row>
    <row r="55" spans="2:14" ht="15.6" x14ac:dyDescent="0.3">
      <c r="B55" s="502" t="s">
        <v>332</v>
      </c>
      <c r="C55" s="503">
        <v>0.44400000000000001</v>
      </c>
      <c r="D55" s="474"/>
      <c r="E55" s="482">
        <f t="shared" ref="E55:E56" si="6">(C55*D55)</f>
        <v>0</v>
      </c>
      <c r="F55" s="502" t="s">
        <v>332</v>
      </c>
      <c r="G55" s="504">
        <v>7.8E-2</v>
      </c>
      <c r="H55" s="478"/>
      <c r="I55" s="505">
        <v>1099</v>
      </c>
      <c r="J55" s="480">
        <f t="shared" ref="J55:J56" si="7">(G55*H55)+I55</f>
        <v>1099</v>
      </c>
      <c r="K55" s="506" t="s">
        <v>333</v>
      </c>
      <c r="L55" s="505">
        <v>0.26100000000000001</v>
      </c>
      <c r="M55" s="478"/>
      <c r="N55" s="482">
        <f t="shared" ref="N55:N56" si="8">L55*M55</f>
        <v>0</v>
      </c>
    </row>
    <row r="56" spans="2:14" ht="15.6" x14ac:dyDescent="0.3">
      <c r="B56" s="502" t="s">
        <v>334</v>
      </c>
      <c r="C56" s="503">
        <v>0.57499999999999996</v>
      </c>
      <c r="D56" s="474"/>
      <c r="E56" s="482">
        <f t="shared" si="6"/>
        <v>0</v>
      </c>
      <c r="F56" s="502" t="s">
        <v>334</v>
      </c>
      <c r="G56" s="504">
        <v>7.4999999999999997E-2</v>
      </c>
      <c r="H56" s="478"/>
      <c r="I56" s="505">
        <v>1502</v>
      </c>
      <c r="J56" s="480">
        <f t="shared" si="7"/>
        <v>1502</v>
      </c>
      <c r="K56" s="506" t="s">
        <v>334</v>
      </c>
      <c r="L56" s="505">
        <v>0.32500000000000001</v>
      </c>
      <c r="M56" s="478"/>
      <c r="N56" s="482">
        <f t="shared" si="8"/>
        <v>0</v>
      </c>
    </row>
    <row r="57" spans="2:14" ht="15.6" x14ac:dyDescent="0.3">
      <c r="B57" s="507" t="s">
        <v>335</v>
      </c>
      <c r="C57" s="486"/>
      <c r="D57" s="478"/>
      <c r="E57" s="487">
        <f>SUM(E54:E56)</f>
        <v>0</v>
      </c>
      <c r="F57" s="1"/>
      <c r="G57" s="1"/>
      <c r="H57" s="478"/>
      <c r="I57" s="457"/>
      <c r="J57" s="508">
        <f>SUMIF(H54:H56,"&gt;0",J54:J56)</f>
        <v>0</v>
      </c>
      <c r="K57" s="1"/>
      <c r="L57" s="457"/>
      <c r="M57" s="478"/>
      <c r="N57" s="487">
        <f>SUM(N54:N56)</f>
        <v>0</v>
      </c>
    </row>
    <row r="58" spans="2:14" ht="13.8" thickBot="1" x14ac:dyDescent="0.3"/>
    <row r="59" spans="2:14" ht="19.8" customHeight="1" thickBot="1" x14ac:dyDescent="0.35">
      <c r="B59" s="635" t="s">
        <v>336</v>
      </c>
      <c r="C59" s="635"/>
      <c r="D59" s="635"/>
      <c r="E59" s="636">
        <f>E43+J43+N43+N51+E51+J51+E57+J57+N57</f>
        <v>2030.904</v>
      </c>
      <c r="F59" s="637"/>
    </row>
  </sheetData>
  <sheetProtection password="F772" sheet="1" objects="1" scenarios="1" formatCells="0" formatColumns="0" selectLockedCells="1"/>
  <mergeCells count="10">
    <mergeCell ref="B36:N36"/>
    <mergeCell ref="B59:D59"/>
    <mergeCell ref="E59:F59"/>
    <mergeCell ref="A1:E1"/>
    <mergeCell ref="A29:B29"/>
    <mergeCell ref="C28:E28"/>
    <mergeCell ref="A31:E31"/>
    <mergeCell ref="A2:E2"/>
    <mergeCell ref="A26:E26"/>
    <mergeCell ref="C30:E3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CTRLsoldes </vt:lpstr>
      <vt:lpstr>URSSAF CSG</vt:lpstr>
      <vt:lpstr>Annexe1</vt:lpstr>
      <vt:lpstr>Annexe2</vt:lpstr>
      <vt:lpstr>frais auto</vt:lpstr>
    </vt:vector>
  </TitlesOfParts>
  <Company>CHAMALIERES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MFC</dc:creator>
  <cp:lastModifiedBy>Marie CAMELENA</cp:lastModifiedBy>
  <cp:lastPrinted>2020-02-14T10:22:07Z</cp:lastPrinted>
  <dcterms:created xsi:type="dcterms:W3CDTF">2011-02-15T10:12:31Z</dcterms:created>
  <dcterms:modified xsi:type="dcterms:W3CDTF">2022-03-30T14:11:10Z</dcterms:modified>
</cp:coreProperties>
</file>